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УИРТ\Сайт\Сайт\Официальные документы\2021\"/>
    </mc:Choice>
  </mc:AlternateContent>
  <bookViews>
    <workbookView xWindow="0" yWindow="0" windowWidth="21570" windowHeight="8160" tabRatio="705"/>
  </bookViews>
  <sheets>
    <sheet name="решение на постановление" sheetId="54" r:id="rId1"/>
  </sheets>
  <definedNames>
    <definedName name="_xlnm._FilterDatabase" localSheetId="0" hidden="1">'решение на постановление'!$B$14:$AK$496</definedName>
    <definedName name="_xlnm.Print_Titles" localSheetId="0">'решение на постановление'!$16:$16</definedName>
    <definedName name="_xlnm.Print_Area" localSheetId="0">'решение на постановление'!$A$1:$AK$506</definedName>
  </definedNames>
  <calcPr calcId="152511" refMode="R1C1"/>
</workbook>
</file>

<file path=xl/calcChain.xml><?xml version="1.0" encoding="utf-8"?>
<calcChain xmlns="http://schemas.openxmlformats.org/spreadsheetml/2006/main">
  <c r="H374" i="54" l="1"/>
  <c r="G374" i="54"/>
  <c r="H365" i="54"/>
  <c r="G365" i="54"/>
  <c r="H345" i="54"/>
  <c r="G345" i="54"/>
  <c r="H313" i="54"/>
  <c r="G313" i="54"/>
  <c r="H255" i="54"/>
  <c r="G255" i="54"/>
  <c r="H105" i="54"/>
  <c r="G105" i="54"/>
  <c r="H34" i="54"/>
  <c r="G34" i="54"/>
</calcChain>
</file>

<file path=xl/sharedStrings.xml><?xml version="1.0" encoding="utf-8"?>
<sst xmlns="http://schemas.openxmlformats.org/spreadsheetml/2006/main" count="2238" uniqueCount="1183">
  <si>
    <t>2, 4, 12</t>
  </si>
  <si>
    <t>2, 12</t>
  </si>
  <si>
    <t>1, 4, 12</t>
  </si>
  <si>
    <t>1, 2, 4, 12</t>
  </si>
  <si>
    <t>1, 12</t>
  </si>
  <si>
    <t>4, 12</t>
  </si>
  <si>
    <t>1, 2, 12</t>
  </si>
  <si>
    <t>2020 - 2022 гг.</t>
  </si>
  <si>
    <t>2</t>
  </si>
  <si>
    <t>4, 6, 12, 13</t>
  </si>
  <si>
    <t>2, 6, 10, 11, 12, 13</t>
  </si>
  <si>
    <t>2, 4, 6, 7, 8, 9, 10, 11, 12, 13</t>
  </si>
  <si>
    <t>4, 6, 7, 8, 9, 10, 11, 12, 13</t>
  </si>
  <si>
    <t>2, 4, 6, 7, 8, 10, 11, 12, 13</t>
  </si>
  <si>
    <t>4, 6, 10, 11, 12, 13</t>
  </si>
  <si>
    <t>11, 12, 13</t>
  </si>
  <si>
    <t>4, 6, 7, 10, 11, 12, 13</t>
  </si>
  <si>
    <t>2, 6, 11, 12, 13</t>
  </si>
  <si>
    <t>4, 6, 11, 12, 13</t>
  </si>
  <si>
    <t>4, 6, 7, 8, 10, 11, 12, 13</t>
  </si>
  <si>
    <t>6, 7, 8, 9, 10, 11, 12, 13</t>
  </si>
  <si>
    <t>6, 11, 12, 13</t>
  </si>
  <si>
    <t>7, 8, 9, 10, 11, 12, 13</t>
  </si>
  <si>
    <t>10, 11, 12, 13</t>
  </si>
  <si>
    <t>6, 7, 8, 10, 11, 12, 13</t>
  </si>
  <si>
    <t>4, 6, 7, 9, 10, 11, 12, 13</t>
  </si>
  <si>
    <t>4, 6, 8, 10, 11, 12, 13</t>
  </si>
  <si>
    <t>3, 11, 12, 13</t>
  </si>
  <si>
    <t>6, 8, 10, 11, 12, 13</t>
  </si>
  <si>
    <t>6, 8, 9, 10, 11, 12, 13</t>
  </si>
  <si>
    <t>4, 7, 8, 9, 10, 11, 12, 13</t>
  </si>
  <si>
    <t>6, 9, 10, 11, 12, 13</t>
  </si>
  <si>
    <t>6, 7, 10, 11, 12, 13</t>
  </si>
  <si>
    <t>2, 6, 7, 8, 10, 11, 12, 13</t>
  </si>
  <si>
    <t>6, 7, 9, 10, 11, 12, 13</t>
  </si>
  <si>
    <t>4, 11, 12, 13</t>
  </si>
  <si>
    <t>7, 12, 13</t>
  </si>
  <si>
    <t>6, 12, 13</t>
  </si>
  <si>
    <t>4, 6, 7, 8, 9, 10, 12, 13</t>
  </si>
  <si>
    <t>6, 7, 8, 9, 10, 12, 13</t>
  </si>
  <si>
    <t>7, 8, 9, 10, 12, 13</t>
  </si>
  <si>
    <t>4, 6, 7, 8, 9, 11, 12, 13</t>
  </si>
  <si>
    <t>6, 7, 8, 9, 11, 12, 13</t>
  </si>
  <si>
    <t>7, 11, 12, 13</t>
  </si>
  <si>
    <t>9, 10, 11, 12, 13</t>
  </si>
  <si>
    <t>8, 9, 10, 11, 12, 13</t>
  </si>
  <si>
    <t>7, 8, 11, 12, 13</t>
  </si>
  <si>
    <t>7, 9, 11, 12, 13</t>
  </si>
  <si>
    <t>4, 7, 9, 10, 11, 12, 13</t>
  </si>
  <si>
    <t>6, 9, 11, 12, 13</t>
  </si>
  <si>
    <t>4, 8, 9, 11, 12, 13</t>
  </si>
  <si>
    <t>6, 7, 8, 12, 13</t>
  </si>
  <si>
    <t>4, 7, 9, 11, 12, 13</t>
  </si>
  <si>
    <t>14</t>
  </si>
  <si>
    <t>2, 6, 12</t>
  </si>
  <si>
    <t xml:space="preserve">2, 3, 4, 6, 7, 8, 9, 10, 12, 13,  </t>
  </si>
  <si>
    <t>6, 7, 8, 9, 12</t>
  </si>
  <si>
    <t>4, 6, 7, 8, 9, 10, 11, 13</t>
  </si>
  <si>
    <t>№ 
п/п</t>
  </si>
  <si>
    <t>2 - включены в планы</t>
  </si>
  <si>
    <t>2 - есть протоколы</t>
  </si>
  <si>
    <t>Дата размещения Фондом капитального ремонта МКД Тверской области на официальном сайте предложений по вопросам капитального ремонта  собственникам МКД</t>
  </si>
  <si>
    <t>Перечень услуг и (или) работ по капитальному ремонту</t>
  </si>
  <si>
    <t>Лицо, которое от имени собственников помещений в МКД уполномочено участвовать в приемке услуг и (или) выполненных работ по капитальному ремонту, в том чиле подписывать соответстующие акты.</t>
  </si>
  <si>
    <t xml:space="preserve">Ремонт внутридомовых инженерных систем электроснабжения, руб. </t>
  </si>
  <si>
    <t xml:space="preserve">Ремонт внутридомовых инженерных систем холодного водоснабжения, руб. </t>
  </si>
  <si>
    <t xml:space="preserve">Ремонт внутридомовых инженерных систем горячего водоснабжения, руб. </t>
  </si>
  <si>
    <t xml:space="preserve">Ремонт внутридомовых инженерных систем водоотведения, руб. </t>
  </si>
  <si>
    <t>Ремонт внутридомовых инженерных систем газоснабжения, руб.</t>
  </si>
  <si>
    <t>Ремонт и утепление фасада, руб.</t>
  </si>
  <si>
    <t xml:space="preserve">Ремонт фундамента, руб. </t>
  </si>
  <si>
    <t>Предельно допустимая стоимость услуг и (или) работ по капитальному ремонту исходя из предельной стоимости услуг и (или) работ по капитальному ремонту общего имущества в МКД, определенном в порядке, предусмотренном частью 4 статьи 190 Жилищного кодекса Российской Федерации</t>
  </si>
  <si>
    <t>Х</t>
  </si>
  <si>
    <t>СМР + СК*</t>
  </si>
  <si>
    <t>ПСД*</t>
  </si>
  <si>
    <t xml:space="preserve">Ремонт внутридомовых инженерных систем теплоснабжения, а также установка, ремонт или замена в комплексе оборудования индивидуальных тепловых пунктов и при наличии повысительных насосных установок, руб. </t>
  </si>
  <si>
    <t>Ремонт, замена, модернизация лифтов, ремонт лифтовых шахт, машинных и блочных прмещений, руб.</t>
  </si>
  <si>
    <t>Ремонт крыши, переустройство невентилируемой крыши на вентилируемую крышу, устройство выходов на кровлю, руб.</t>
  </si>
  <si>
    <t>Установка коллективных (общедомовых) приборов учета газа</t>
  </si>
  <si>
    <t/>
  </si>
  <si>
    <t>г. Тверь, наб. Афанасия Никитина, д. 30</t>
  </si>
  <si>
    <t>г. Тверь, наб. Афанасия Никитина, д. 74</t>
  </si>
  <si>
    <t>г. Тверь, наб. Афанасия Никитина, д. 82/2</t>
  </si>
  <si>
    <t>г. Тверь, наб. Мигаловская, д. 8</t>
  </si>
  <si>
    <t>г. Тверь, пер. Артиллерийский, д. 13</t>
  </si>
  <si>
    <t>г. Тверь, пер. Беляковский, д. 26</t>
  </si>
  <si>
    <t>г. Тверь, пер. Беляковский, д. 32</t>
  </si>
  <si>
    <t>г. Тверь, пер. Вагонников 1-й, д. 43</t>
  </si>
  <si>
    <t>г. Тверь, пер. Коллективный, д. 4</t>
  </si>
  <si>
    <t>г. Тверь, пер. Коллективный, д. 8</t>
  </si>
  <si>
    <t>г. Тверь, пер. Партизанский, д. 22/8</t>
  </si>
  <si>
    <t>г. Тверь, пер. Перекопский, д. 15</t>
  </si>
  <si>
    <t>г. Тверь, пер. Перекопский, д. 15а</t>
  </si>
  <si>
    <t>г. Тверь, пер. Садовый, д. 18</t>
  </si>
  <si>
    <t>г. Тверь, пер. Садовый, д. 20</t>
  </si>
  <si>
    <t>г. Тверь, пер. Садовый, д. 22</t>
  </si>
  <si>
    <t>г. Тверь, пер. Свободный, д. 1г</t>
  </si>
  <si>
    <t>г. Тверь, пер. Спортивный, д. 3а</t>
  </si>
  <si>
    <t>г. Тверь, пер. Студенческий, д. 42</t>
  </si>
  <si>
    <t>г. Тверь, пер. Трудолюбия, д. 37</t>
  </si>
  <si>
    <t>г. Тверь, пл. Гагарина, д. 2</t>
  </si>
  <si>
    <t>г. Тверь, пл. Терешковой, д. 47/27</t>
  </si>
  <si>
    <t>г. Тверь, проезд Академический 2-й, д. 18</t>
  </si>
  <si>
    <t>г. Тверь, проезд Боровой, д. 10</t>
  </si>
  <si>
    <t>г. Тверь, проезд Боровой, д. 12</t>
  </si>
  <si>
    <t>г. Тверь, проезд Карпинского 2-й, д. 1а</t>
  </si>
  <si>
    <t>г. Тверь, проезд Ремесленный, д. 8а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</si>
  <si>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</si>
  <si>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</si>
  <si>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</si>
  <si>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</si>
  <si>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</si>
  <si>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54/62</t>
  </si>
  <si>
    <t>г. Тверь, ул. 15 лет Октября, д. 56</t>
  </si>
  <si>
    <t>г. Тверь, ул. 15 лет Октября, д. 60</t>
  </si>
  <si>
    <t>г. Тверь, ул. 15 лет Октября, д. 64/23</t>
  </si>
  <si>
    <t>г. Тверь, ул. Академика Туполева, д. 113</t>
  </si>
  <si>
    <t>г. Тверь, ул. Академическая, д. 14</t>
  </si>
  <si>
    <t>г. Тверь, ул. Академическая, д. 22</t>
  </si>
  <si>
    <t>г. Тверь, ул. Александра Завидова, д. 21</t>
  </si>
  <si>
    <t>г. Тверь, ул. Александра Завидова, д. 34</t>
  </si>
  <si>
    <t>г. Тверь, ул. Александра Попова, д. 5</t>
  </si>
  <si>
    <t>г. Тверь, ул. Алексея Томского, д. 12</t>
  </si>
  <si>
    <t>г. Тверь, ул. Алексея Томского, д. 8/1</t>
  </si>
  <si>
    <t>г. Тверь, ул. Артюхиной, д. 26</t>
  </si>
  <si>
    <t>г. Тверь, ул. Артюхиной, д. 7</t>
  </si>
  <si>
    <t>г. Тверь, ул. Бебеля, д. 4/43</t>
  </si>
  <si>
    <t>г. Тверь, ул. Благоева, д. 12</t>
  </si>
  <si>
    <t>г. Тверь, ул. Благоева, д. 14/65</t>
  </si>
  <si>
    <t>г. Тверь, ул. Благоева, д. 4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</si>
  <si>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</si>
  <si>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</si>
  <si>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</si>
  <si>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23</t>
  </si>
  <si>
    <t>г. Тверь, ул. Бобкова, д. 24</t>
  </si>
  <si>
    <t>г. Тверь, ул. Бобкова, д. 37</t>
  </si>
  <si>
    <t>г. Тверь, ул. Богданова, д. 26/17</t>
  </si>
  <si>
    <t>г. Тверь, ул. Богданова, д. 27</t>
  </si>
  <si>
    <t>г. Тверь, ул. Богданова, д. 29</t>
  </si>
  <si>
    <t>г. Тверь, ул. Богданова, д. 33/15</t>
  </si>
  <si>
    <t>г. Тверь, ул. Бориса Полевого, д. 13</t>
  </si>
  <si>
    <t>г. Тверь, ул. Бориса Полевого, д. 14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</si>
  <si>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</si>
  <si>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</si>
  <si>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</si>
  <si>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</si>
  <si>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</si>
  <si>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</si>
  <si>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</si>
  <si>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</si>
  <si>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</si>
  <si>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12</t>
  </si>
  <si>
    <t>г. Тверь, ул. Виноградова, д. 10</t>
  </si>
  <si>
    <t>г. Тверь, ул. Вокзальная, д. 5</t>
  </si>
  <si>
    <t>г. Тверь, ул. Вольного Новгорода, д. 1</t>
  </si>
  <si>
    <t>г. Тверь, ул. Вольного Новгорода, д. 4</t>
  </si>
  <si>
    <t>г. Тверь, ул. Восстания, д. 11/34</t>
  </si>
  <si>
    <t>г. Тверь, ул. Восстания, д. 38</t>
  </si>
  <si>
    <t>г. Тверь, ул. Восточная, д. 1</t>
  </si>
  <si>
    <t>г. Тверь, ул. Восточная, д. 3</t>
  </si>
  <si>
    <t>г. Тверь, ул. Гвардейская, д. 14</t>
  </si>
  <si>
    <t>г. Тверь, ул. Гвардейская, д. 5</t>
  </si>
  <si>
    <t>г. Тверь, ул. Гвардейская, д. 7</t>
  </si>
  <si>
    <t>г. Тверь, ул. Георгия Димитрова, д. 56</t>
  </si>
  <si>
    <t>г. Тверь, ул. Горького, д. 106</t>
  </si>
  <si>
    <t>г. Тверь, ул. Горького, д. 138</t>
  </si>
  <si>
    <t>г. Тверь, ул. Горького, д. 15</t>
  </si>
  <si>
    <t>г. Тверь, ул. Горького, д. 184</t>
  </si>
  <si>
    <t>г. Тверь, ул. Горького, д. 19</t>
  </si>
  <si>
    <t>г. Тверь, ул. Горького, д. 35</t>
  </si>
  <si>
    <t>г. Тверь, ул. Горького, д. 4а</t>
  </si>
  <si>
    <t>г. Тверь, ул. Горького, д. 72/4</t>
  </si>
  <si>
    <t>г. Тверь, ул. Громова, д. 42</t>
  </si>
  <si>
    <t>г. Тверь, ул. Громова, д. 9</t>
  </si>
  <si>
    <t>г. Тверь, ул. Дачная, д. 67</t>
  </si>
  <si>
    <t>г. Тверь, ул. Дачная, д. 69</t>
  </si>
  <si>
    <t>г. Тверь, ул. Дзержинского, д. 4</t>
  </si>
  <si>
    <t>г. Тверь, ул. Евгения Пичугина, д. 46</t>
  </si>
  <si>
    <t>г. Тверь, ул. Евгения Пичугина, д. 50/34</t>
  </si>
  <si>
    <t>г. Тверь, ул. Евгения Пичугина, д. 52</t>
  </si>
  <si>
    <t>г. Тверь, ул. Евгения Пичугина, д. 56</t>
  </si>
  <si>
    <t>г. Тверь, ул. Екатерины Фарафоновой, д. 38</t>
  </si>
  <si>
    <t>г. Тверь, ул. Екатерины Фарафоновой, д. 45</t>
  </si>
  <si>
    <t>г. Тверь, ул. Ерофеева, д. 16</t>
  </si>
  <si>
    <t>г. Тверь, ул. Ерофеева, д. 21</t>
  </si>
  <si>
    <t>г. Тверь, ул. Железнодорожников, д. 28</t>
  </si>
  <si>
    <t>г. Тверь, ул. Желябова, д. 3</t>
  </si>
  <si>
    <t>г. Тверь, ул. Жигарева, д. 46</t>
  </si>
  <si>
    <t>г. Тверь, ул. Зинаиды Коноплянниковой, д. 18</t>
  </si>
  <si>
    <t>г. Тверь, ул. Зинаиды Коноплянниковой, д. 22</t>
  </si>
  <si>
    <t>г. Тверь, ул. Зинаиды Коноплянниковой, д. 24</t>
  </si>
  <si>
    <t>г. Тверь, ул. Зинаиды Коноплянниковой, д. 8</t>
  </si>
  <si>
    <t>г. Тверь, ул. Зинаиды Тимофеевой, д. 8</t>
  </si>
  <si>
    <t>г. Тверь, ул. Инициативная, д. 10/11</t>
  </si>
  <si>
    <t>г. Тверь, ул. Инициативная, д. 9/9</t>
  </si>
  <si>
    <t>г. Тверь, ул. Ипподромная, д. 10</t>
  </si>
  <si>
    <t>г. Тверь, ул. Ипподромная, д. 12/29</t>
  </si>
  <si>
    <t>г. Тверь, ул. Ипподромная, д. 16</t>
  </si>
  <si>
    <t>г. Тверь, ул. Ипподромная, д. 19</t>
  </si>
  <si>
    <t>г. Тверь, ул. Ипподромная, д. 21</t>
  </si>
  <si>
    <t>г. Тверь, ул. Ипподромная, д. 24</t>
  </si>
  <si>
    <t>г. Тверь, ул. Ипподромная, д. 6</t>
  </si>
  <si>
    <t>г. Тверь, ул. Ипподромная, д. 6б</t>
  </si>
  <si>
    <t>г. Тверь, ул. Ипподромная, д. 8</t>
  </si>
  <si>
    <t>г. Тверь, ул. Карпинского, д. 12/32</t>
  </si>
  <si>
    <t>г. Тверь, ул. Кирова, д. 3а</t>
  </si>
  <si>
    <t>г. Тверь, ул. Кирова, д. 5а</t>
  </si>
  <si>
    <t>г. Тверь, ул. Кирова, д. 7а</t>
  </si>
  <si>
    <t>г. Тверь, ул. Кирова, д. 9а</t>
  </si>
  <si>
    <t>г. Тверь, ул. Кольцевая, д. 76</t>
  </si>
  <si>
    <t>г. Тверь, ул. Кольцевая, д. 78</t>
  </si>
  <si>
    <t>г. Тверь, ул. Константина Заслонова, д. 1</t>
  </si>
  <si>
    <t>г. Тверь, ул. Константина Заслонова, д. 7</t>
  </si>
  <si>
    <t>г. Тверь, ул. Коробкова, д. 13</t>
  </si>
  <si>
    <t>г. Тверь, ул. Королева, д. 20</t>
  </si>
  <si>
    <t>г. Тверь, ул. Красина, д. 53</t>
  </si>
  <si>
    <t>г. Тверь, ул. Куклиновка 2-я, д. 24</t>
  </si>
  <si>
    <t>г. Тверь, ул. Левитана, д. 46</t>
  </si>
  <si>
    <t>г. Тверь, ул. Лукина, д. 10</t>
  </si>
  <si>
    <t>г. Тверь, ул. Лукина, д. 12</t>
  </si>
  <si>
    <t>г. Тверь, ул. Лукина, д. 6</t>
  </si>
  <si>
    <t>г. Тверь, ул. Лукина, д. 8</t>
  </si>
  <si>
    <t>г. Тверь, ул. Луначарского, д. 12</t>
  </si>
  <si>
    <t>г. Тверь, ул. Малая Самара, д. 9</t>
  </si>
  <si>
    <t>г. Тверь, ул. Маршала Буденного, д. 11/14</t>
  </si>
  <si>
    <t>г. Тверь, ул. Маршала Буденного, д. 13</t>
  </si>
  <si>
    <t>г. Тверь, ул. Маршала Буденного, д. 15/1</t>
  </si>
  <si>
    <t>г. Тверь, ул. Маршала Буденного, д. 17/2</t>
  </si>
  <si>
    <t>г. Тверь, ул. Маршала Буденного, д. 19/1</t>
  </si>
  <si>
    <t>г. Тверь, ул. Маршала Буденного, д. 9</t>
  </si>
  <si>
    <t>г. Тверь, ул. Маршала Захарова, д. 12</t>
  </si>
  <si>
    <t>г. Тверь, ул. Маяковского, д. 48</t>
  </si>
  <si>
    <t>г. Тверь, ул. Менделеева, д. 7/63</t>
  </si>
  <si>
    <t>г. Тверь, ул. Михаила Румянцева, д. 10</t>
  </si>
  <si>
    <t>г. Тверь, ул. Мичурина, д. 44</t>
  </si>
  <si>
    <t>г. Тверь, ул. Можайского, д. 58</t>
  </si>
  <si>
    <t>г. Тверь, ул. Можайского, д. 61б</t>
  </si>
  <si>
    <t>г. Тверь, ул. Можайского, д. 65</t>
  </si>
  <si>
    <t>г. Тверь, ул. Можайского, д. 81</t>
  </si>
  <si>
    <t>г. Тверь, ул. Московская, д. 114</t>
  </si>
  <si>
    <t>г. Тверь, ул. Московская, д. 76</t>
  </si>
  <si>
    <t>г. Тверь, ул. Московская, д. 78</t>
  </si>
  <si>
    <t>г. Тверь, ул. Московская, д. 86а</t>
  </si>
  <si>
    <t>г. Тверь, ул. Мусоргского, д. 35</t>
  </si>
  <si>
    <t>г. Тверь, ул. Мусоргского, д. 36а</t>
  </si>
  <si>
    <t>г. Тверь, ул. Новоторжская, д. 19</t>
  </si>
  <si>
    <t>г. Тверь, ул. Новоторжская, д. 23</t>
  </si>
  <si>
    <t>г. Тверь, ул. Новоторжская, д. 5</t>
  </si>
  <si>
    <t>г. Тверь, ул. Новоторжская, д. 7</t>
  </si>
  <si>
    <t>г. Тверь, ул. Оборонная, д. 8</t>
  </si>
  <si>
    <t>г. Тверь, ул. Орджоникидзе, д. 1</t>
  </si>
  <si>
    <t>г. Тверь, ул. Орджоникидзе, д. 10/2</t>
  </si>
  <si>
    <t>г. Тверь, ул. Орджоникидзе, д. 11</t>
  </si>
  <si>
    <t>г. Тверь, ул. Орджоникидзе, д. 12/1</t>
  </si>
  <si>
    <t>г. Тверь, ул. Орджоникидзе, д. 13/26</t>
  </si>
  <si>
    <t>г. Тверь, ул. Орджоникидзе, д. 14</t>
  </si>
  <si>
    <t>г. Тверь, ул. Орджоникидзе, д. 17</t>
  </si>
  <si>
    <t>г. Тверь, ул. Орджоникидзе, д. 18</t>
  </si>
  <si>
    <t>г. Тверь, ул. Орджоникидзе, д. 2/1</t>
  </si>
  <si>
    <t>г. Тверь, ул. Орджоникидзе, д. 22/25</t>
  </si>
  <si>
    <t>г. Тверь, ул. Орджоникидзе, д. 24</t>
  </si>
  <si>
    <t>г. Тверь, ул. Орджоникидзе, д. 3</t>
  </si>
  <si>
    <t>г. Тверь, ул. Орджоникидзе, д. 4/2</t>
  </si>
  <si>
    <t>г. Тверь, ул. Орджоникидзе, д. 44</t>
  </si>
  <si>
    <t>г. Тверь, ул. Орджоникидзе, д. 47</t>
  </si>
  <si>
    <t>г. Тверь, ул. Орджоникидзе, д. 5</t>
  </si>
  <si>
    <t>г. Тверь, ул. Орджоникидзе, д. 6/1</t>
  </si>
  <si>
    <t>г. Тверь, ул. Орджоникидзе, д. 8</t>
  </si>
  <si>
    <t>г. Тверь, ул. Павлова, д. 6</t>
  </si>
  <si>
    <t>г. Тверь, ул. Павлова, д. 8/36</t>
  </si>
  <si>
    <t>г. Тверь, ул. Пржевальского, д. 57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</si>
  <si>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</si>
  <si>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</si>
  <si>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</si>
  <si>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</si>
  <si>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</si>
  <si>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7-я, д. 8</t>
  </si>
  <si>
    <t>г. Тверь, ул. Революционная, д. 29</t>
  </si>
  <si>
    <t>г. Тверь, ул. Резинстроя, д. 2/7</t>
  </si>
  <si>
    <t>г. Тверь, ул. Резинстроя, д. 4/10</t>
  </si>
  <si>
    <t>г. Тверь, ул. Резинстроя, д. 6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</si>
  <si>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</si>
  <si>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</si>
  <si>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</si>
  <si>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11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</si>
  <si>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</si>
  <si>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</si>
  <si>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</si>
  <si>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</si>
  <si>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20</t>
  </si>
  <si>
    <t>г. Тверь, ул. Ротмистрова, д. 23/6</t>
  </si>
  <si>
    <t>г. Тверь, ул. Ротмистрова, д. 3</t>
  </si>
  <si>
    <t>г. Тверь, ул. Ротмистрова, д. 4</t>
  </si>
  <si>
    <t>г. Тверь, ул. Севастьянова, д. 10</t>
  </si>
  <si>
    <t>г. Тверь, ул. Севастьянова, д. 11</t>
  </si>
  <si>
    <t>г. Тверь, ул. Севастьянова, д. 18</t>
  </si>
  <si>
    <t>г. Тверь, ул. Севастьянова, д. 9</t>
  </si>
  <si>
    <t>г. Тверь, ул. Седова, д. 1б</t>
  </si>
  <si>
    <t>г. Тверь, ул. Седова, д. 1в</t>
  </si>
  <si>
    <t>г. Тверь, ул. Седова, д. 55</t>
  </si>
  <si>
    <t>г. Тверь, ул. Седова, д. 57</t>
  </si>
  <si>
    <t>г. Тверь, ул. Симеоновская, д. 14</t>
  </si>
  <si>
    <t>г. Тверь, ул. Симеоновская, д. 89</t>
  </si>
  <si>
    <t>г. Тверь, ул. Скворцова-Степанова, д. 8</t>
  </si>
  <si>
    <t>г. Тверь, ул. Склизкова, д. 111</t>
  </si>
  <si>
    <t>г. Тверь, ул. Склизкова, д. 113</t>
  </si>
  <si>
    <t>г. Тверь, ул. Склизкова, д. 27</t>
  </si>
  <si>
    <t>г. Тверь, ул. Склизкова, д. 29</t>
  </si>
  <si>
    <t>г. Тверь, ул. Склизкова, д. 31</t>
  </si>
  <si>
    <t>г. Тверь, ул. Склизкова, д. 33</t>
  </si>
  <si>
    <t>г. Тверь, ул. Склизкова, д. 35</t>
  </si>
  <si>
    <t>г. Тверь, ул. Склизкова, д. 38</t>
  </si>
  <si>
    <t>г. Тверь, ул. Склизкова, д. 56/20</t>
  </si>
  <si>
    <t>г. Тверь, ул. Склизкова, д. 60</t>
  </si>
  <si>
    <t>г. Тверь, ул. Склизкова, д. 66</t>
  </si>
  <si>
    <t>г. Тверь, ул. Склизкова, д. 68</t>
  </si>
  <si>
    <t>г. Тверь, ул. Склизкова, д. 80</t>
  </si>
  <si>
    <t>г. Тверь, ул. Склизкова, д. 81а</t>
  </si>
  <si>
    <t>г. Тверь, ул. Склизкова, д. 82</t>
  </si>
  <si>
    <t>г. Тверь, ул. Склизкова, д. 88</t>
  </si>
  <si>
    <t>г. Тверь, ул. Склизкова, д. 98</t>
  </si>
  <si>
    <t>г. Тверь, ул. Советская, д. 62</t>
  </si>
  <si>
    <t>г. Тверь, ул. Советская, д. 64</t>
  </si>
  <si>
    <t>г. Тверь, ул. Софьи Перовской, д. 1/45</t>
  </si>
  <si>
    <t>г. Тверь, ул. Софьи Перовской, д. 10/32</t>
  </si>
  <si>
    <t>г. Тверь, ул. Софьи Перовской, д. 32</t>
  </si>
  <si>
    <t>г. Тверь, ул. Строителей, д. 12</t>
  </si>
  <si>
    <t>г. Тверь, ул. Тамары Ильиной, д. 1/17</t>
  </si>
  <si>
    <t>г. Тверь, ул. Тамары Ильиной, д. 21</t>
  </si>
  <si>
    <t>г. Тверь, ул. Терещенко, д. 28</t>
  </si>
  <si>
    <t>г. Тверь, ул. Терещенко, д. 31</t>
  </si>
  <si>
    <t>г. Тверь, ул. Терещенко, д. 32/14</t>
  </si>
  <si>
    <t>г. Тверь, ул. Терещенко, д. 33а</t>
  </si>
  <si>
    <t>г. Тверь, ул. Терещенко, д. 34</t>
  </si>
  <si>
    <t>г. Тверь, ул. Терещенко, д. 35</t>
  </si>
  <si>
    <t>г. Тверь, ул. Терещенко, д. 36</t>
  </si>
  <si>
    <t>г. Тверь, ул. Терещенко, д. 38</t>
  </si>
  <si>
    <t>г. Тверь, ул. Транспортная, д. 2</t>
  </si>
  <si>
    <t>г. Тверь, ул. Транспортная, д. 4</t>
  </si>
  <si>
    <t>г. Тверь, ул. Трехсвятская, д. 24</t>
  </si>
  <si>
    <t>г. Тверь, ул. Трехсвятская, д. 25</t>
  </si>
  <si>
    <t>г. Тверь, ул. Трехсвятская, д. 29</t>
  </si>
  <si>
    <t>г. Тверь, ул. Трехсвятская, д. 31</t>
  </si>
  <si>
    <t>г. Тверь, ул. Трехсвятская, д. 33</t>
  </si>
  <si>
    <t>г. Тверь, ул. Фадеева, д. 14</t>
  </si>
  <si>
    <t>г. Тверь, ул. Фрунзе, д. 14</t>
  </si>
  <si>
    <t>г. Тверь, ул. Фрунзе, д. 16</t>
  </si>
  <si>
    <t>г. Тверь, ул. Фрунзе, д. 4</t>
  </si>
  <si>
    <t>г. Тверь, ул. Хромова, д. 22</t>
  </si>
  <si>
    <t>г. Тверь, ул. Хрустальная, д. 32/67</t>
  </si>
  <si>
    <t>г. Тверь, ул. Хрустальная, д. 43</t>
  </si>
  <si>
    <t>г. Тверь, ул. Циммервальдская, д. 24</t>
  </si>
  <si>
    <t>г. Тверь, ш. Петербургское, д. 124</t>
  </si>
  <si>
    <t>г. Тверь, ш. Петербургское, д. 86</t>
  </si>
  <si>
    <t>г. Тверь, ш. Петербургское, д. 91</t>
  </si>
  <si>
    <t>г. Тверь, ш. Петербургское, д. 9а</t>
  </si>
  <si>
    <t>г. Тверь, бульвар Гусева, д. 15</t>
  </si>
  <si>
    <t>г. Тверь, бульвар Гусева, д. 20</t>
  </si>
  <si>
    <t>г. Тверь, бульвар Гусева, д. 21</t>
  </si>
  <si>
    <t>г. Тверь, бульвар Гусева, д. 22</t>
  </si>
  <si>
    <t>г. Тверь, бульвар Гусева, д. 39</t>
  </si>
  <si>
    <t>г. Тверь, бульвар Гусева, д. 40</t>
  </si>
  <si>
    <t>г. Тверь, бульвар Молодежный, д. 15</t>
  </si>
  <si>
    <t>г. Тверь, бульвар Ногина, д. 2</t>
  </si>
  <si>
    <t>г. Тверь, бульвар Профсоюзов, д. 13</t>
  </si>
  <si>
    <t>г. Тверь, бульвар Профсоюзов, д. 17/16</t>
  </si>
  <si>
    <t>г. Тверь, бульвар Профсоюзов, д. 23</t>
  </si>
  <si>
    <t>г. Тверь, бульвар Профсоюзов, д. 25</t>
  </si>
  <si>
    <t>г. Тверь, бульвар Радищева, д. 19</t>
  </si>
  <si>
    <t>г. Тверь, бульвар Радищева, д. 21</t>
  </si>
  <si>
    <t>г. Тверь, бульвар Шмидта, д. 37а</t>
  </si>
  <si>
    <t>г. Тверь, ул. 15 лет Октября, д. 58, корп. 1</t>
  </si>
  <si>
    <t>г. Тверь, ул. 15 лет Октября, д. 62, корп. 1</t>
  </si>
  <si>
    <t>г. Тверь, ул. 15 лет Октября, д. 63, корп. 1</t>
  </si>
  <si>
    <t>г. Тверь, пер. 1-й (пос. Элеватор), д. 1</t>
  </si>
  <si>
    <t>г. Тверь, пер. 1-й (пос. Элеватор), д. 5</t>
  </si>
  <si>
    <t>г. Тверь, пер. 2-й (пос. Элеватор), д. 4</t>
  </si>
  <si>
    <t>г. Тверь, пер. 2-й (пос. Элеватор), д. 5</t>
  </si>
  <si>
    <t>г. Тверь, пер. 2-й (пос. Элеватор), д. 9</t>
  </si>
  <si>
    <t>г. Тверь, пер. 2-й (пос. Элеватор), д. 10</t>
  </si>
  <si>
    <t>г. Тверь, пер. 3-й (пос. Элеватор), д. 2</t>
  </si>
  <si>
    <t>г. Тверь, пер. 3-й (пос. Элеватор), д. 4</t>
  </si>
  <si>
    <t>г. Тверь, пр-т Николая Корыткова, д. 2/19</t>
  </si>
  <si>
    <t>г. Тверь, пр-т Николая Корыткова, д. 8</t>
  </si>
  <si>
    <t>г. Тверь, пр-т Николая Корыткова, д. 42</t>
  </si>
  <si>
    <t>г. Тверь, пр-т Николая Корыткова, д. 44а</t>
  </si>
  <si>
    <t>г. Тверь, ул. Артюхиной, д. 9, корп. 3</t>
  </si>
  <si>
    <t>г. Тверь, ул. Артюхиной, д. 24, корп. 3</t>
  </si>
  <si>
    <t>г. Тверь, ул. Благоева, д. 4, корп. 2</t>
  </si>
  <si>
    <t>г. Тверь, ул. Благоева, д. 4, корп. 3</t>
  </si>
  <si>
    <t>г. Тверь, ул. Бобкова, д. 26, корп. 1</t>
  </si>
  <si>
    <t>г. Тверь, ул. Бобкова, д. 26, корп. 2</t>
  </si>
  <si>
    <t>г. Тверь, ул. Бобкова, д. 26, корп. 8</t>
  </si>
  <si>
    <t>г. Тверь, ул. Бобкова, д. 28, корп. 3</t>
  </si>
  <si>
    <t>г. Тверь, ул. Бобкова, д. 28, корп. 5</t>
  </si>
  <si>
    <t>г. Тверь, ул. Богданова, д. 10, корп. 2</t>
  </si>
  <si>
    <t>г. Тверь, ул. Богданова, д. 22, корп. 1</t>
  </si>
  <si>
    <t>г. Тверь, ул. Богданова, д. 24, корп. 2</t>
  </si>
  <si>
    <t>г. Тверь, пр-т Волоколамский, д. 5а</t>
  </si>
  <si>
    <t>г. Тверь, пр-т Волоколамский, д. 7, корп. 2</t>
  </si>
  <si>
    <t>г. Тверь, пр-т Волоколамский, д. 8</t>
  </si>
  <si>
    <t>г. Тверь, пр-т Волоколамский, д. 9</t>
  </si>
  <si>
    <t>г. Тверь, пр-т Волоколамский, д. 9, корп. 4</t>
  </si>
  <si>
    <t>г. Тверь, пр-т Волоколамский, д. 15, корп. 2</t>
  </si>
  <si>
    <t>г. Тверь, пр-т Волоколамский, д. 37/45</t>
  </si>
  <si>
    <t>г. Тверь, пр-т Волоколамский, д. 39</t>
  </si>
  <si>
    <t>г. Тверь, ул. Восстания, д. 40, корп. 2</t>
  </si>
  <si>
    <t>г. Тверь, ул. Гвардейская, д. 9, корп. 1</t>
  </si>
  <si>
    <t>г. Тверь, ул. Гвардейская, д. 16</t>
  </si>
  <si>
    <t>г. Тверь, ул. Громова, д. 7, корп. 1</t>
  </si>
  <si>
    <t>г. Тверь, ул. Громова, д. 11, корп. 1</t>
  </si>
  <si>
    <t>г. Тверь, ул. Громова, д. 11, корп. 3</t>
  </si>
  <si>
    <t>г. Тверь, ул. Громова, д. 22, корп. 2</t>
  </si>
  <si>
    <t>г. Тверь, ул. Громова, д. 40, корп. 1</t>
  </si>
  <si>
    <t>г. Тверь, ул. Дарвина, д. 4, корп. 1</t>
  </si>
  <si>
    <t>г. Тверь, ул. Железнодорожников, д. 49, корп. 2</t>
  </si>
  <si>
    <t>г. Тверь, проезд Зеленый, д. 43, корп. 15</t>
  </si>
  <si>
    <t>г. Тверь, проезд Зеленый, д. 43, корп. 2</t>
  </si>
  <si>
    <t>г. Тверь, проезд Зеленый, д. 43, корп. 4</t>
  </si>
  <si>
    <t>г. Тверь, проезд Зеленый, д. 45, корп. 1</t>
  </si>
  <si>
    <t>г. Тверь, проезд Зеленый, д. 45, корп. 3</t>
  </si>
  <si>
    <t>г. Тверь, проезд Зеленый, д. 45, корп. 6</t>
  </si>
  <si>
    <t>г. Тверь, проезд Зеленый, д. 45, корп. 7</t>
  </si>
  <si>
    <t>г. Тверь, проезд Зеленый, д. 45, корп. 9</t>
  </si>
  <si>
    <t>г. Тверь, проезд Зеленый, д. 47, корп. 3</t>
  </si>
  <si>
    <t>г. Тверь, проезд Зеленый, д. 49, корп. 2</t>
  </si>
  <si>
    <t>г. Тверь, проезд Зеленый, д. 49, корп. 3</t>
  </si>
  <si>
    <t>г. Тверь, ул. Зинаиды Коноплянниковой, д. 2, корп. 1</t>
  </si>
  <si>
    <t>г. Тверь, ул. Ипподромная, д. 7, корп. 1</t>
  </si>
  <si>
    <t>г. Тверь, ул. Ипподромная, д. 7, корп. 2</t>
  </si>
  <si>
    <t>г. Тверь, ул. Ипподромная, д. 18, корп. 2</t>
  </si>
  <si>
    <t>г. Тверь, пр-т Калинина, д. 14</t>
  </si>
  <si>
    <t>г. Тверь, пр-т Комсомольский, д. 7</t>
  </si>
  <si>
    <t>г. Тверь, пр-т Комсомольский, д. 11</t>
  </si>
  <si>
    <t>г. Тверь, пр-т Комсомольский, д. 19</t>
  </si>
  <si>
    <t>г. Тверь, пр-т Ленина, д. 7/7</t>
  </si>
  <si>
    <t>г. Тверь, пр-т Ленина, д. 12</t>
  </si>
  <si>
    <t>г. Тверь, пр-т Ленина, д. 14, корп. 2</t>
  </si>
  <si>
    <t>г. Тверь, пр-т Ленина, д. 20</t>
  </si>
  <si>
    <t>г. Тверь, пр-т Ленина, д. 23/1</t>
  </si>
  <si>
    <t>г. Тверь, пр-т Ленина, д. 27</t>
  </si>
  <si>
    <t>г. Тверь, пр-т Ленина, д. 28</t>
  </si>
  <si>
    <t>г. Тверь, пр-т Ленина, д. 30</t>
  </si>
  <si>
    <t>г. Тверь, пр-т Ленина, д. 32</t>
  </si>
  <si>
    <t>г. Тверь, пр-т Ленина, д. 34</t>
  </si>
  <si>
    <t>г. Тверь, пр-т Ленина, д. 36</t>
  </si>
  <si>
    <t>г. Тверь, пр-т Ленина, д. 39</t>
  </si>
  <si>
    <t>г. Тверь, пр-т Ленина, д. 40</t>
  </si>
  <si>
    <t>г. Тверь, пр-т Ленина, д. 41</t>
  </si>
  <si>
    <t>г. Тверь, пр-т Ленина, д. 42</t>
  </si>
  <si>
    <t>г. Тверь, пр-т Ленина, д. 43</t>
  </si>
  <si>
    <t>г. Тверь, ул. Лизы Чайкиной, д. 25/2б</t>
  </si>
  <si>
    <t>г. Тверь, ул. Михаила Румянцева, д. 12, корп. 1</t>
  </si>
  <si>
    <t>г. Тверь, ул. Мичурина, д. 44, корп. 2</t>
  </si>
  <si>
    <t>г. Тверь, ул. Московская, д. 24, корп. 2</t>
  </si>
  <si>
    <t>г. Тверь, ул. Новоторжская, д. 22, корп. 1</t>
  </si>
  <si>
    <t>г. Тверь, пр-т Октябрьский, д. 32/32</t>
  </si>
  <si>
    <t>г. Тверь, пр-т Октябрьский, д. 34</t>
  </si>
  <si>
    <t>г. Тверь, пр-т Октябрьский, д. 36</t>
  </si>
  <si>
    <t>г. Тверь, пр-т Октябрьский, д. 38/29</t>
  </si>
  <si>
    <t>г. Тверь, пр-т Октябрьский, д. 49</t>
  </si>
  <si>
    <t>г. Тверь, пр-т Октябрьский, д. 73</t>
  </si>
  <si>
    <t>г. Тверь, пр-т Октябрьский, д. 89</t>
  </si>
  <si>
    <t>г. Тверь, пр-т Октябрьский, д. 93</t>
  </si>
  <si>
    <t>г. Тверь, пр-т Октябрьский, д. 95, корп. 1</t>
  </si>
  <si>
    <t>г. Тверь, пр-т Октябрьский, д. 95, корп. 2</t>
  </si>
  <si>
    <t>г. Тверь, ул. Орджоникидзе, д. 42, корп. 1</t>
  </si>
  <si>
    <t>г. Тверь, ул. Орджоникидзе, д. 46, корп. 1</t>
  </si>
  <si>
    <t>г. Тверь, ул. Орджоникидзе, д. 46, корп. 3</t>
  </si>
  <si>
    <t>г. Тверь, ул. Орджоникидзе, д. 49, корп. 3</t>
  </si>
  <si>
    <t>г. Тверь, ул. Паши Савельевой, д. 2, корп. 2</t>
  </si>
  <si>
    <t>г. Тверь, ул. Паши Савельевой, д. 35, корп. 2</t>
  </si>
  <si>
    <t>г. Тверь, ул. Паши Савельевой, д. 39, корп. 3</t>
  </si>
  <si>
    <t>г. Тверь, ул. Паши Савельевой, д. 39, корп. 5</t>
  </si>
  <si>
    <t>г. Тверь, ш. Петербургское, д. 51, корп. 6</t>
  </si>
  <si>
    <t>г. Тверь, пр-т Победы, д. 19</t>
  </si>
  <si>
    <t>г. Тверь, пр-т Победы, д. 22/15</t>
  </si>
  <si>
    <t>г. Тверь, пр-т Победы, д. 23</t>
  </si>
  <si>
    <t>г. Тверь, пр-т Победы, д. 24, корп. 1</t>
  </si>
  <si>
    <t>г. Тверь, пр-т Победы, д. 24, корп. 2</t>
  </si>
  <si>
    <t>г. Тверь, пр-т Победы, д. 40</t>
  </si>
  <si>
    <t>г. Тверь, пр-т Победы, д. 42</t>
  </si>
  <si>
    <t>г. Тверь, пр-т Победы, д. 42а</t>
  </si>
  <si>
    <t>г. Тверь, пр-т Победы, д. 43</t>
  </si>
  <si>
    <t>г. Тверь, пр-т Победы, д. 44</t>
  </si>
  <si>
    <t>г. Тверь, пр-т Победы, д. 44а</t>
  </si>
  <si>
    <t>г. Тверь, пр-т Победы, д. 46/30</t>
  </si>
  <si>
    <t>г. Тверь, пр-т Победы, д. 51</t>
  </si>
  <si>
    <t>г. Тверь, пр-т Победы, д. 57</t>
  </si>
  <si>
    <t>г. Тверь, пр-т Победы, д. 68, корп. 1</t>
  </si>
  <si>
    <t>г. Тверь, пр-т Победы, д. 68, корп. 3</t>
  </si>
  <si>
    <t>г. Тверь, пр-т Победы, д. 68, корп. 4</t>
  </si>
  <si>
    <t>г. Тверь, пр-т Победы, д. 68, корп. 5</t>
  </si>
  <si>
    <t>г. Тверь, пр-т Победы, д. 74</t>
  </si>
  <si>
    <t>г. Тверь, пр-т Победы, д. 76</t>
  </si>
  <si>
    <t>г. Тверь, бульвар Профсоюзов, д. 5, корп. 1</t>
  </si>
  <si>
    <t>г. Тверь, бульвар Профсоюзов, д. 5, корп. 3</t>
  </si>
  <si>
    <t>г. Тверь, бульвар Профсоюзов, д. 15, корп. 1</t>
  </si>
  <si>
    <t>г. Тверь, ул. Резинстроя, д. 8, корп. 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</si>
  <si>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</si>
  <si>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</si>
  <si>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</si>
  <si>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</si>
  <si>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</si>
  <si>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</si>
  <si>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ул. Севастьянова, д. 7, корп. 1</t>
  </si>
  <si>
    <t>г. Тверь, ул. Седова, д. 120а</t>
  </si>
  <si>
    <t>г. Тверь, ул. Склизкова, д. 70, корп. 4</t>
  </si>
  <si>
    <t>г. Тверь, ул. Строителей, д. 8, корп. 4</t>
  </si>
  <si>
    <t>г. Тверь, ул. Тамары Ильиной, д. 3, корп. 1</t>
  </si>
  <si>
    <t>г. Тверь, пр-т Тверской, д. 15</t>
  </si>
  <si>
    <t>г. Тверь, ул. Терещенко, д. 41, корп. 1</t>
  </si>
  <si>
    <t>г. Тверь, ул. Терещенко, д. 41, корп. 2</t>
  </si>
  <si>
    <t>г. Тверь, ул. Тракторная, д. 4а</t>
  </si>
  <si>
    <t>г. Тверь, пер. Трудолюбия, д. 35, корп. 1</t>
  </si>
  <si>
    <t>г. Тверь, ул. Фадеева, д. 26, корп. 1</t>
  </si>
  <si>
    <t>г. Тверь, ул. Фадеева, д. 28, корп. 1</t>
  </si>
  <si>
    <t>г. Тверь, ул. Фадеева, д. 36, корп. 1</t>
  </si>
  <si>
    <t>г. Тверь, ул. Хрустальная, д. 2, корп. 1</t>
  </si>
  <si>
    <t>г. Тверь, ул. Хрустальная, д. 2, корп. 3</t>
  </si>
  <si>
    <t>г. Тверь, ул. Хрустальная, д. 4, корп. 1</t>
  </si>
  <si>
    <t>г. Тверь, ул. Хрустальная, д. 41, корп. 1</t>
  </si>
  <si>
    <t>г. Тверь, ул. Хрустальная, д. 45, корп. 1</t>
  </si>
  <si>
    <t>г. Тверь, ул. Хрустальная, д. 45, корп. 2</t>
  </si>
  <si>
    <t>г. Тверь, ул. Центральная (пос. Элеватор), д. 1</t>
  </si>
  <si>
    <t>г. Тверь, ул. Центральная (пос. Элеватор), д. 2</t>
  </si>
  <si>
    <t>г. Тверь, ул. Центральная (пос. Элеватор), д. 3</t>
  </si>
  <si>
    <t>г. Тверь, ул. Центральная (пос. Элеватор), д. 17</t>
  </si>
  <si>
    <t>г. Тверь, ул. Центральная (пос. Элеватор), д. 17а</t>
  </si>
  <si>
    <t>г. Тверь, ул. Центральная (пос. Элеватор), д. 18</t>
  </si>
  <si>
    <t>г. Тверь, ул. Центральная (пос. Элеватор), д. 19</t>
  </si>
  <si>
    <t>г. Тверь, ул. Центральная (пос. Элеватор), д. 22</t>
  </si>
  <si>
    <t>г. Тверь, пр-т Чайковского, д. 1, корп. 1</t>
  </si>
  <si>
    <t>г. Тверь, пр-т Чайковского, д. 37</t>
  </si>
  <si>
    <t>г. Тверь, пр-т Чайковского, д. 90</t>
  </si>
  <si>
    <t>г. Тверь, бульвар Шмидта, д. 49, корп. 1</t>
  </si>
  <si>
    <t>г. Тверь, бульвар Шмидта, д. 49, корп. 2</t>
  </si>
  <si>
    <t>г. Тверь, пос. Власьево, д. 5</t>
  </si>
  <si>
    <t>г. Тверь, пос. Городское торфопредприятие 2-е, д. 2</t>
  </si>
  <si>
    <t>г. Тверь, пос. Керамического Завода, д. 5</t>
  </si>
  <si>
    <t>г. Тверь, пос. Литвинки, д. 26</t>
  </si>
  <si>
    <t>г. Тверь, пос. Химинститута, д. 1</t>
  </si>
  <si>
    <t>г. Тверь, пос. Химинститута, д. 2</t>
  </si>
  <si>
    <t>г. Тверь, пос. Химинститута, д. 3</t>
  </si>
  <si>
    <t>г. Тверь, пос. Химинститута, д. 4</t>
  </si>
  <si>
    <t>г. Тверь, пос. Химинститута, д. 5</t>
  </si>
  <si>
    <t>г. Тверь, пос. Химинститута, д. 6</t>
  </si>
  <si>
    <t>г. Тверь, пос. Химинститута, д. 8</t>
  </si>
  <si>
    <t>г. Тверь, пос. Химинститута, д. 9</t>
  </si>
  <si>
    <t>г. Тверь, пос. Химинститута, д. 19</t>
  </si>
  <si>
    <t>г. Тверь, пос. Химинститута, д. 57</t>
  </si>
  <si>
    <t xml:space="preserve">                </t>
  </si>
  <si>
    <t>г. Тверь, пер. Перекопский, д. 11 (вРП нет ГВС) решение за ТУ</t>
  </si>
  <si>
    <t>г. Тверь, пр-т Победы, д. 38/45 (приним за ТУ)</t>
  </si>
  <si>
    <t>г. Тверь, проезд Театральный, д. 3б (+ту)</t>
  </si>
  <si>
    <t>г. Тверь, ул. Горького, д. 71(плюс ТУ)</t>
  </si>
  <si>
    <t>г. Тверь, ул. Кайкова, д. 4а (приним за ТУ)</t>
  </si>
  <si>
    <t>г. Тверь, ул. Крылова, д. 29/40 (+ТУ)</t>
  </si>
  <si>
    <t>г. Тверь, ул. Мусоргского, д. 13(+ТУ)</t>
  </si>
  <si>
    <t>г. Тверь, ул. Орджоникидзе, д. 25б(+ТУ)</t>
  </si>
  <si>
    <t>г. Тверь, ул. Орджоникидзе, д. 49, корп. 4 (+ТУ)</t>
  </si>
  <si>
    <t xml:space="preserve">        </t>
  </si>
  <si>
    <t xml:space="preserve"> Установка, ремонт систем коллективного приема телевидения для обеспечения приема и распределения в многоквартирных домах радиосигналов цифрового эфирного телевизионного вещания, руб.</t>
  </si>
  <si>
    <t>Техническое обследование общего имущества МКД, руб.</t>
  </si>
  <si>
    <t>Муниципальное казенное учреждение "Управление муниципальным жилищным фондом"</t>
  </si>
  <si>
    <t>х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</si>
  <si>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</si>
  <si>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</si>
  <si>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</si>
  <si>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</si>
  <si>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</si>
  <si>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</si>
  <si>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</si>
  <si>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</si>
  <si>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</si>
  <si>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</si>
  <si>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</si>
  <si>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</si>
  <si>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</si>
  <si>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</si>
  <si>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</si>
  <si>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</si>
  <si>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</si>
  <si>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</si>
  <si>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</si>
  <si>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</si>
  <si>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</si>
  <si>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</si>
  <si>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</si>
  <si>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</si>
  <si>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</si>
  <si>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</si>
  <si>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</si>
  <si>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</si>
  <si>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</si>
  <si>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</si>
  <si>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</si>
  <si>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</si>
  <si>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</si>
  <si>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</si>
  <si>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</si>
  <si>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</si>
  <si>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</si>
  <si>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</si>
  <si>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</si>
  <si>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</si>
  <si>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</si>
  <si>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</si>
  <si>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</si>
  <si>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</si>
  <si>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</si>
  <si>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</si>
  <si>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</si>
  <si>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</si>
  <si>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</si>
  <si>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</si>
  <si>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</si>
  <si>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</si>
  <si>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</si>
  <si>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</si>
  <si>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</si>
  <si>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</si>
  <si>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</si>
  <si>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</si>
  <si>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</si>
  <si>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</si>
  <si>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</si>
  <si>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</si>
  <si>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</si>
  <si>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</si>
  <si>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</si>
  <si>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</si>
  <si>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</si>
  <si>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</si>
  <si>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</si>
  <si>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</si>
  <si>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</si>
  <si>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</si>
  <si>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</si>
  <si>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</si>
  <si>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</si>
  <si>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</si>
  <si>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</si>
  <si>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</si>
  <si>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</si>
  <si>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</si>
  <si>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</si>
  <si>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</si>
  <si>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</si>
  <si>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</si>
  <si>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</si>
  <si>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</si>
  <si>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</si>
  <si>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</si>
  <si>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</si>
  <si>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</si>
  <si>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</si>
  <si>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</si>
  <si>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</si>
  <si>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</si>
  <si>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</si>
  <si>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</si>
  <si>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</si>
  <si>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</si>
  <si>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</si>
  <si>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</si>
  <si>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</si>
  <si>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</si>
  <si>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</si>
  <si>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</si>
  <si>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</si>
  <si>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</si>
  <si>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</si>
  <si>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</si>
  <si>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</si>
  <si>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</si>
  <si>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</si>
  <si>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</si>
  <si>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</si>
  <si>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</si>
  <si>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</si>
  <si>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</si>
  <si>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</si>
  <si>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</si>
  <si>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</si>
  <si>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</si>
  <si>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</si>
  <si>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</si>
  <si>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</si>
  <si>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</si>
  <si>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</si>
  <si>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</si>
  <si>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</si>
  <si>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</si>
  <si>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</si>
  <si>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</si>
  <si>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</si>
  <si>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</si>
  <si>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</si>
  <si>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</si>
  <si>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</si>
  <si>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</si>
  <si>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</si>
  <si>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</si>
  <si>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</si>
  <si>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</si>
  <si>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</si>
  <si>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</si>
  <si>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</si>
  <si>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</si>
  <si>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</si>
  <si>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</si>
  <si>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</si>
  <si>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</si>
  <si>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</si>
  <si>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</si>
  <si>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</si>
  <si>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</si>
  <si>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</si>
  <si>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</si>
  <si>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</si>
  <si>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</si>
  <si>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</si>
  <si>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</si>
  <si>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</si>
  <si>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</si>
  <si>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</si>
  <si>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</si>
  <si>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</si>
  <si>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</si>
  <si>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</si>
  <si>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</si>
  <si>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</si>
  <si>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</si>
  <si>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</si>
  <si>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</si>
  <si>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</si>
  <si>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</si>
  <si>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</si>
  <si>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</si>
  <si>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</si>
  <si>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</si>
  <si>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</si>
  <si>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</si>
  <si>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</si>
  <si>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</si>
  <si>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</si>
  <si>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</si>
  <si>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</si>
  <si>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</si>
  <si>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</si>
  <si>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</si>
  <si>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</si>
  <si>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</si>
  <si>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</si>
  <si>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</si>
  <si>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</si>
  <si>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</si>
  <si>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</si>
  <si>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</si>
  <si>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</si>
  <si>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</si>
  <si>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</si>
  <si>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</si>
  <si>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</si>
  <si>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</si>
  <si>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</si>
  <si>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</si>
  <si>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</si>
  <si>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</si>
  <si>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</si>
  <si>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</si>
  <si>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</si>
  <si>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</si>
  <si>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</si>
  <si>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</si>
  <si>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</si>
  <si>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</si>
  <si>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</si>
  <si>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</si>
  <si>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</si>
  <si>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</si>
  <si>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</si>
  <si>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</si>
  <si>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</si>
  <si>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</si>
  <si>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</si>
  <si>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</si>
  <si>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</si>
  <si>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</si>
  <si>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</si>
  <si>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</si>
  <si>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</si>
  <si>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</si>
  <si>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</si>
  <si>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</si>
  <si>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</si>
  <si>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</si>
  <si>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</si>
  <si>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</si>
  <si>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</si>
  <si>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</si>
  <si>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</si>
  <si>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</si>
  <si>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</si>
  <si>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</si>
  <si>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</si>
  <si>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</si>
  <si>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</si>
  <si>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</si>
  <si>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</si>
  <si>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</si>
  <si>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</si>
  <si>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</si>
  <si>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</si>
  <si>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</si>
  <si>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</si>
  <si>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</si>
  <si>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</si>
  <si>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</si>
  <si>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</si>
  <si>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</si>
  <si>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</si>
  <si>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</si>
  <si>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</si>
  <si>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</si>
  <si>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</si>
  <si>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</si>
  <si>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</si>
  <si>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</si>
  <si>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</si>
  <si>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</si>
  <si>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</si>
  <si>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</si>
  <si>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</si>
  <si>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</si>
  <si>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</si>
  <si>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</si>
  <si>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</si>
  <si>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</si>
  <si>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</si>
  <si>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</si>
  <si>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</si>
  <si>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</si>
  <si>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</si>
  <si>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</si>
  <si>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</si>
  <si>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</si>
  <si>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</si>
  <si>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</si>
  <si>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</si>
  <si>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</si>
  <si>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</si>
  <si>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</si>
  <si>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</si>
  <si>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</si>
  <si>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</si>
  <si>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</si>
  <si>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</si>
  <si>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</si>
  <si>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</si>
  <si>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</si>
  <si>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</si>
  <si>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</si>
  <si>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</si>
  <si>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</si>
  <si>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</si>
  <si>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</si>
  <si>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</si>
  <si>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</si>
  <si>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</si>
  <si>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</si>
  <si>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</si>
  <si>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</si>
  <si>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</si>
  <si>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</si>
  <si>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</si>
  <si>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</si>
  <si>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</si>
  <si>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</si>
  <si>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</si>
  <si>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</si>
  <si>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</si>
  <si>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</si>
  <si>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</si>
  <si>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</si>
  <si>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</si>
  <si>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</si>
  <si>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</si>
  <si>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</si>
  <si>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</si>
  <si>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</si>
  <si>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</si>
  <si>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</si>
  <si>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</si>
  <si>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340</t>
  </si>
  <si>
    <t>341</t>
  </si>
  <si>
    <t>342</t>
  </si>
  <si>
    <t>343</t>
  </si>
  <si>
    <t>344</t>
  </si>
  <si>
    <t>345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</si>
  <si>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</si>
  <si>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</si>
  <si>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</si>
  <si>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</si>
  <si>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</si>
  <si>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</si>
  <si>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</si>
  <si>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</si>
  <si>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</si>
  <si>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</si>
  <si>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</si>
  <si>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</si>
  <si>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</si>
  <si>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</si>
  <si>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</si>
  <si>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</si>
  <si>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</si>
  <si>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</si>
  <si>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</si>
  <si>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</si>
  <si>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</si>
  <si>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</si>
  <si>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</si>
  <si>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</si>
  <si>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</si>
  <si>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</si>
  <si>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</si>
  <si>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</si>
  <si>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</si>
  <si>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</si>
  <si>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</si>
  <si>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</si>
  <si>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</si>
  <si>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</si>
  <si>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</si>
  <si>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</si>
  <si>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</si>
  <si>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</si>
  <si>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</si>
  <si>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</si>
  <si>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</si>
  <si>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</si>
  <si>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</si>
  <si>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</si>
  <si>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</si>
  <si>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</si>
  <si>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</si>
  <si>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</si>
  <si>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</si>
  <si>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</si>
  <si>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</si>
  <si>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</si>
  <si>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</si>
  <si>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</si>
  <si>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</si>
  <si>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</si>
  <si>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руб.</t>
  </si>
  <si>
    <t>Ремонт подвальных помещений, относящихся к общему имуществу в МКД, руб.</t>
  </si>
  <si>
    <t>Установка коллективных (общедомовых) приборов учета тепловой энергии, руб.</t>
  </si>
  <si>
    <t>Установка коллективных (общедомовых) приборов учета холодной воды, руб.</t>
  </si>
  <si>
    <t>Установка коллективных (общедомовых) приборов учета горячей воды, руб.</t>
  </si>
  <si>
    <t>Приложение к постановлению администрации города Твери</t>
  </si>
  <si>
    <t>СМР+СК* - стоимость строительно-монтажных работ включает в себя услуги по строительному контролю, а также авторский надзор за проведением работ по сохранению объектов культурного наследия, выявленных объектов культурного наследия, научное руководство за проведением указанных работ в случае проведения работ по капитальному ремонту общего имущества в многоквартирных домах, являющимися объектами культурного наследия, выявленными объектами культурного наследия;</t>
  </si>
  <si>
    <t>ПСД* - стоимость включает в себя разработку проектной документации, проведение экспертизы проектной документации (в случае, если разработка проектной документации, проведение экспертизы проектной документации необходимы в соответствии с законодательством о градостроительной деятельности), проведение проверки сметной стоимости капитального ремонта, а также проведение государственной историко-культурной экспертизы проектной документации на выполнение работ по сохранению объектов культурного наследия (памятников истории и культуры) народов Российской Федерации (далее - объекты культурного наследия), являющихся многоквартирными домами, в случае проведения работ по капитальному ремонту общего имущества в многоквартирных домах, являющихся объектами культурного наследия, выявленными объектами культурного наследия.</t>
  </si>
  <si>
    <t>12</t>
  </si>
  <si>
    <t>32</t>
  </si>
  <si>
    <t>114</t>
  </si>
  <si>
    <t>131</t>
  </si>
  <si>
    <t>215</t>
  </si>
  <si>
    <t>318</t>
  </si>
  <si>
    <t>339</t>
  </si>
  <si>
    <t>346</t>
  </si>
  <si>
    <t>Адрес многоквартирного дома (далее -  МКД)</t>
  </si>
  <si>
    <t>Перечень многоквартирных домов на территории города Твери, в отношении которых принято решение о проведении капитального ремонта общего имущества в 2022 году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</si>
  <si>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</si>
  <si>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</si>
  <si>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</si>
  <si>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</si>
  <si>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</si>
  <si>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</si>
  <si>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</si>
  <si>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</si>
  <si>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</si>
  <si>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</si>
  <si>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</si>
  <si>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</si>
  <si>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</si>
  <si>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</si>
  <si>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</si>
  <si>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</si>
  <si>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</si>
  <si>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</si>
  <si>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</si>
  <si>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</si>
  <si>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</si>
  <si>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</si>
  <si>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</si>
  <si>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</si>
  <si>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</si>
  <si>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</si>
  <si>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</si>
  <si>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</si>
  <si>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</si>
  <si>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</si>
  <si>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</si>
  <si>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</si>
  <si>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</si>
  <si>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</si>
  <si>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</si>
  <si>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</si>
  <si>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</si>
  <si>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</si>
  <si>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</si>
  <si>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</si>
  <si>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</si>
  <si>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</si>
  <si>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</si>
  <si>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</si>
  <si>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</si>
  <si>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</si>
  <si>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</si>
  <si>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</si>
  <si>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</si>
  <si>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</si>
  <si>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</si>
  <si>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</si>
  <si>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</si>
  <si>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</si>
  <si>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</si>
  <si>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</si>
  <si>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</si>
  <si>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</si>
  <si>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</si>
  <si>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</si>
  <si>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</si>
  <si>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</si>
  <si>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</si>
  <si>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</si>
  <si>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</si>
  <si>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</si>
  <si>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</si>
  <si>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</si>
  <si>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</si>
  <si>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</si>
  <si>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</si>
  <si>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</si>
  <si>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</si>
  <si>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</si>
  <si>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</si>
  <si>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</si>
  <si>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</si>
  <si>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</si>
  <si>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</si>
  <si>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 xml:space="preserve">           г. Тверь</t>
  </si>
  <si>
    <t xml:space="preserve">жилищной политики и строительства администрации города Твери                                                                                                                       </t>
  </si>
  <si>
    <r>
      <t>2,</t>
    </r>
    <r>
      <rPr>
        <sz val="11"/>
        <color rgb="FFFF0000"/>
        <rFont val="Times New Roman"/>
        <family val="1"/>
        <charset val="204"/>
      </rPr>
      <t xml:space="preserve"> 4,</t>
    </r>
    <r>
      <rPr>
        <sz val="11"/>
        <color theme="1"/>
        <rFont val="Times New Roman"/>
        <family val="1"/>
        <charset val="204"/>
      </rPr>
      <t xml:space="preserve"> 12</t>
    </r>
  </si>
  <si>
    <r>
      <t>1,</t>
    </r>
    <r>
      <rPr>
        <sz val="11"/>
        <color rgb="FF0070C0"/>
        <rFont val="Times New Roman"/>
        <family val="1"/>
        <charset val="204"/>
      </rPr>
      <t xml:space="preserve"> 4</t>
    </r>
    <r>
      <rPr>
        <sz val="11"/>
        <color theme="1"/>
        <rFont val="Times New Roman"/>
        <family val="1"/>
        <charset val="204"/>
      </rPr>
      <t>, 6, 7, 8, 9, 10, 12, 13</t>
    </r>
  </si>
  <si>
    <r>
      <rPr>
        <sz val="11"/>
        <color rgb="FFFF0000"/>
        <rFont val="Times New Roman"/>
        <family val="1"/>
        <charset val="204"/>
      </rPr>
      <t>6, 7</t>
    </r>
    <r>
      <rPr>
        <sz val="11"/>
        <color theme="1"/>
        <rFont val="Times New Roman"/>
        <family val="1"/>
        <charset val="204"/>
      </rPr>
      <t>, 8, 9, 10, 11, 12, 13</t>
    </r>
  </si>
  <si>
    <r>
      <t>6,</t>
    </r>
    <r>
      <rPr>
        <sz val="11"/>
        <color rgb="FFFF0000"/>
        <rFont val="Times New Roman"/>
        <family val="1"/>
        <charset val="204"/>
      </rPr>
      <t xml:space="preserve"> 7, 8, 9, 10</t>
    </r>
    <r>
      <rPr>
        <sz val="11"/>
        <color theme="1"/>
        <rFont val="Times New Roman"/>
        <family val="1"/>
        <charset val="204"/>
      </rPr>
      <t>, 11, 12, 13</t>
    </r>
  </si>
  <si>
    <r>
      <t>1,</t>
    </r>
    <r>
      <rPr>
        <sz val="11"/>
        <color rgb="FFFF0000"/>
        <rFont val="Times New Roman"/>
        <family val="1"/>
        <charset val="204"/>
      </rPr>
      <t xml:space="preserve"> 2</t>
    </r>
    <r>
      <rPr>
        <sz val="11"/>
        <color theme="1"/>
        <rFont val="Times New Roman"/>
        <family val="1"/>
        <charset val="204"/>
      </rPr>
      <t>, 12</t>
    </r>
  </si>
  <si>
    <r>
      <rPr>
        <sz val="11"/>
        <color rgb="FFFF0000"/>
        <rFont val="Times New Roman"/>
        <family val="1"/>
        <charset val="204"/>
      </rPr>
      <t>4</t>
    </r>
    <r>
      <rPr>
        <sz val="11"/>
        <color theme="1"/>
        <rFont val="Times New Roman"/>
        <family val="1"/>
        <charset val="204"/>
      </rPr>
      <t>, 6, 7, 8, 9, 10, 11, 12, 13</t>
    </r>
  </si>
  <si>
    <r>
      <rPr>
        <sz val="11"/>
        <color rgb="FF0070C0"/>
        <rFont val="Times New Roman"/>
        <family val="1"/>
        <charset val="204"/>
      </rPr>
      <t>6, 7, 8, 10, 11</t>
    </r>
    <r>
      <rPr>
        <sz val="11"/>
        <color theme="1"/>
        <rFont val="Times New Roman"/>
        <family val="1"/>
        <charset val="204"/>
      </rPr>
      <t>, 12, 13</t>
    </r>
  </si>
  <si>
    <r>
      <rPr>
        <sz val="11"/>
        <color rgb="FFFF0000"/>
        <rFont val="Times New Roman"/>
        <family val="1"/>
        <charset val="204"/>
      </rPr>
      <t>4, 6,</t>
    </r>
    <r>
      <rPr>
        <sz val="11"/>
        <color theme="1"/>
        <rFont val="Times New Roman"/>
        <family val="1"/>
        <charset val="204"/>
      </rPr>
      <t xml:space="preserve"> 7, 9, 10, 11, 12, 13</t>
    </r>
  </si>
  <si>
    <r>
      <rPr>
        <sz val="11"/>
        <color rgb="FFFF0000"/>
        <rFont val="Times New Roman"/>
        <family val="1"/>
        <charset val="204"/>
      </rPr>
      <t>4</t>
    </r>
    <r>
      <rPr>
        <sz val="11"/>
        <color theme="1"/>
        <rFont val="Times New Roman"/>
        <family val="1"/>
        <charset val="204"/>
      </rPr>
      <t>, 6, 7, 8, 10, 11, 12, 13</t>
    </r>
  </si>
  <si>
    <r>
      <t xml:space="preserve">6, </t>
    </r>
    <r>
      <rPr>
        <sz val="11"/>
        <color rgb="FFFF0000"/>
        <rFont val="Times New Roman"/>
        <family val="1"/>
        <charset val="204"/>
      </rPr>
      <t>7</t>
    </r>
    <r>
      <rPr>
        <sz val="11"/>
        <color theme="1"/>
        <rFont val="Times New Roman"/>
        <family val="1"/>
        <charset val="204"/>
      </rPr>
      <t>, 8, 9, 10, 11, 12, 13</t>
    </r>
  </si>
  <si>
    <r>
      <rPr>
        <sz val="11"/>
        <color rgb="FF0070C0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, 4, 12</t>
    </r>
  </si>
  <si>
    <r>
      <t>6,</t>
    </r>
    <r>
      <rPr>
        <sz val="11"/>
        <color rgb="FFFF0000"/>
        <rFont val="Times New Roman"/>
        <family val="1"/>
        <charset val="204"/>
      </rPr>
      <t xml:space="preserve"> 7</t>
    </r>
    <r>
      <rPr>
        <sz val="11"/>
        <color theme="1"/>
        <rFont val="Times New Roman"/>
        <family val="1"/>
        <charset val="204"/>
      </rPr>
      <t xml:space="preserve">, 8, </t>
    </r>
    <r>
      <rPr>
        <sz val="11"/>
        <color rgb="FFFF0000"/>
        <rFont val="Times New Roman"/>
        <family val="1"/>
        <charset val="204"/>
      </rPr>
      <t>9,</t>
    </r>
    <r>
      <rPr>
        <sz val="11"/>
        <color theme="1"/>
        <rFont val="Times New Roman"/>
        <family val="1"/>
        <charset val="204"/>
      </rPr>
      <t xml:space="preserve"> 10, 11, 12, 13</t>
    </r>
  </si>
  <si>
    <r>
      <rPr>
        <sz val="11"/>
        <color rgb="FFFF0000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, 4, 12</t>
    </r>
  </si>
  <si>
    <r>
      <rPr>
        <sz val="11"/>
        <color rgb="FF0070C0"/>
        <rFont val="Times New Roman"/>
        <family val="1"/>
        <charset val="204"/>
      </rPr>
      <t>1, 2</t>
    </r>
    <r>
      <rPr>
        <sz val="11"/>
        <color theme="1"/>
        <rFont val="Times New Roman"/>
        <family val="1"/>
        <charset val="204"/>
      </rPr>
      <t>, 6, 7, 8, 10, 11, 12, 13</t>
    </r>
  </si>
  <si>
    <r>
      <rPr>
        <sz val="11"/>
        <color rgb="FF0070C0"/>
        <rFont val="Times New Roman"/>
        <family val="1"/>
        <charset val="204"/>
      </rPr>
      <t>4, 7, 8, 9, 10</t>
    </r>
    <r>
      <rPr>
        <sz val="11"/>
        <color theme="1"/>
        <rFont val="Times New Roman"/>
        <family val="1"/>
        <charset val="204"/>
      </rPr>
      <t>, 11, 12, 13</t>
    </r>
  </si>
  <si>
    <r>
      <t xml:space="preserve">4, </t>
    </r>
    <r>
      <rPr>
        <sz val="11"/>
        <color rgb="FFFF0000"/>
        <rFont val="Times New Roman"/>
        <family val="1"/>
        <charset val="204"/>
      </rPr>
      <t xml:space="preserve">6, </t>
    </r>
    <r>
      <rPr>
        <sz val="11"/>
        <color theme="1"/>
        <rFont val="Times New Roman"/>
        <family val="1"/>
        <charset val="204"/>
      </rPr>
      <t>7, 8, 9, 10, 11, 12, 13</t>
    </r>
  </si>
  <si>
    <r>
      <t xml:space="preserve">6, </t>
    </r>
    <r>
      <rPr>
        <sz val="11"/>
        <color rgb="FFFF0000"/>
        <rFont val="Times New Roman"/>
        <family val="1"/>
        <charset val="204"/>
      </rPr>
      <t>7</t>
    </r>
    <r>
      <rPr>
        <sz val="11"/>
        <color theme="1"/>
        <rFont val="Times New Roman"/>
        <family val="1"/>
        <charset val="204"/>
      </rPr>
      <t>, 8, 12, 13</t>
    </r>
  </si>
  <si>
    <r>
      <rPr>
        <sz val="11"/>
        <color rgb="FFFF0000"/>
        <rFont val="Times New Roman"/>
        <family val="1"/>
        <charset val="204"/>
      </rPr>
      <t>6,</t>
    </r>
    <r>
      <rPr>
        <sz val="11"/>
        <color theme="1"/>
        <rFont val="Times New Roman"/>
        <family val="1"/>
        <charset val="204"/>
      </rPr>
      <t xml:space="preserve"> 7, 8, 9, 10, 11, 12, 13</t>
    </r>
  </si>
  <si>
    <r>
      <t>4</t>
    </r>
    <r>
      <rPr>
        <sz val="11"/>
        <color rgb="FFFF0000"/>
        <rFont val="Times New Roman"/>
        <family val="1"/>
        <charset val="204"/>
      </rPr>
      <t>, 6</t>
    </r>
    <r>
      <rPr>
        <sz val="11"/>
        <color theme="1"/>
        <rFont val="Times New Roman"/>
        <family val="1"/>
        <charset val="204"/>
      </rPr>
      <t xml:space="preserve">, 7, </t>
    </r>
    <r>
      <rPr>
        <sz val="11"/>
        <color rgb="FFFF0000"/>
        <rFont val="Times New Roman"/>
        <family val="1"/>
        <charset val="204"/>
      </rPr>
      <t>8, 9</t>
    </r>
    <r>
      <rPr>
        <sz val="11"/>
        <color theme="1"/>
        <rFont val="Times New Roman"/>
        <family val="1"/>
        <charset val="204"/>
      </rPr>
      <t>, 10, 11, 12, 13</t>
    </r>
  </si>
  <si>
    <r>
      <rPr>
        <sz val="11"/>
        <color rgb="FFFF0000"/>
        <rFont val="Times New Roman"/>
        <family val="1"/>
        <charset val="204"/>
      </rPr>
      <t>6, 7, 8</t>
    </r>
    <r>
      <rPr>
        <sz val="11"/>
        <color theme="1"/>
        <rFont val="Times New Roman"/>
        <family val="1"/>
        <charset val="204"/>
      </rPr>
      <t>, 9,</t>
    </r>
    <r>
      <rPr>
        <sz val="11"/>
        <color rgb="FFFF0000"/>
        <rFont val="Times New Roman"/>
        <family val="1"/>
        <charset val="204"/>
      </rPr>
      <t xml:space="preserve"> 10</t>
    </r>
    <r>
      <rPr>
        <sz val="11"/>
        <color theme="1"/>
        <rFont val="Times New Roman"/>
        <family val="1"/>
        <charset val="204"/>
      </rPr>
      <t>, 11, 12, 13</t>
    </r>
  </si>
  <si>
    <r>
      <rPr>
        <sz val="11"/>
        <color rgb="FFFF0000"/>
        <rFont val="Times New Roman"/>
        <family val="1"/>
        <charset val="204"/>
      </rPr>
      <t>10,</t>
    </r>
    <r>
      <rPr>
        <sz val="11"/>
        <color theme="1"/>
        <rFont val="Times New Roman"/>
        <family val="1"/>
        <charset val="204"/>
      </rPr>
      <t xml:space="preserve"> 11, 12, 13</t>
    </r>
  </si>
  <si>
    <r>
      <t>4, 6,</t>
    </r>
    <r>
      <rPr>
        <sz val="11"/>
        <color rgb="FFFF0000"/>
        <rFont val="Times New Roman"/>
        <family val="1"/>
        <charset val="204"/>
      </rPr>
      <t xml:space="preserve"> 7</t>
    </r>
    <r>
      <rPr>
        <sz val="11"/>
        <color theme="1"/>
        <rFont val="Times New Roman"/>
        <family val="1"/>
        <charset val="204"/>
      </rPr>
      <t>, 8, 9, 10, 11, 12, 13</t>
    </r>
  </si>
  <si>
    <r>
      <rPr>
        <sz val="11"/>
        <color rgb="FFFF0000"/>
        <rFont val="Times New Roman"/>
        <family val="1"/>
        <charset val="204"/>
      </rPr>
      <t xml:space="preserve">4, </t>
    </r>
    <r>
      <rPr>
        <sz val="11"/>
        <color theme="1"/>
        <rFont val="Times New Roman"/>
        <family val="1"/>
        <charset val="204"/>
      </rPr>
      <t>6, 7, 8, 9, 10, 11, 12, 13</t>
    </r>
  </si>
  <si>
    <r>
      <rPr>
        <sz val="11"/>
        <color rgb="FFFF0000"/>
        <rFont val="Times New Roman"/>
        <family val="1"/>
        <charset val="204"/>
      </rPr>
      <t>6</t>
    </r>
    <r>
      <rPr>
        <sz val="11"/>
        <color theme="1"/>
        <rFont val="Times New Roman"/>
        <family val="1"/>
        <charset val="204"/>
      </rPr>
      <t>, 7, 8, 9, 10, 11, 12, 13</t>
    </r>
  </si>
  <si>
    <r>
      <t xml:space="preserve">4, </t>
    </r>
    <r>
      <rPr>
        <sz val="11"/>
        <color rgb="FFFF0000"/>
        <rFont val="Times New Roman"/>
        <family val="1"/>
        <charset val="204"/>
      </rPr>
      <t>6</t>
    </r>
    <r>
      <rPr>
        <sz val="11"/>
        <color theme="1"/>
        <rFont val="Times New Roman"/>
        <family val="1"/>
        <charset val="204"/>
      </rPr>
      <t>, 7, 10, 11, 12, 13</t>
    </r>
  </si>
  <si>
    <r>
      <t xml:space="preserve">4, 6, 7, </t>
    </r>
    <r>
      <rPr>
        <sz val="11"/>
        <color rgb="FFFF0000"/>
        <rFont val="Times New Roman"/>
        <family val="1"/>
        <charset val="204"/>
      </rPr>
      <t>8</t>
    </r>
    <r>
      <rPr>
        <sz val="11"/>
        <color theme="1"/>
        <rFont val="Times New Roman"/>
        <family val="1"/>
        <charset val="204"/>
      </rPr>
      <t xml:space="preserve">, </t>
    </r>
    <r>
      <rPr>
        <sz val="11"/>
        <color rgb="FFFF0000"/>
        <rFont val="Times New Roman"/>
        <family val="1"/>
        <charset val="204"/>
      </rPr>
      <t>9, 10</t>
    </r>
    <r>
      <rPr>
        <sz val="11"/>
        <color theme="1"/>
        <rFont val="Times New Roman"/>
        <family val="1"/>
        <charset val="204"/>
      </rPr>
      <t>, 11, 12, 13</t>
    </r>
  </si>
  <si>
    <r>
      <rPr>
        <sz val="11"/>
        <color rgb="FFFF0000"/>
        <rFont val="Times New Roman"/>
        <family val="1"/>
        <charset val="204"/>
      </rPr>
      <t>6</t>
    </r>
    <r>
      <rPr>
        <sz val="11"/>
        <color theme="1"/>
        <rFont val="Times New Roman"/>
        <family val="1"/>
        <charset val="204"/>
      </rPr>
      <t>, 8, 9, 11, 12, 13</t>
    </r>
  </si>
  <si>
    <r>
      <rPr>
        <sz val="11"/>
        <color rgb="FF0070C0"/>
        <rFont val="Times New Roman"/>
        <family val="1"/>
        <charset val="204"/>
      </rPr>
      <t xml:space="preserve">4, 6, </t>
    </r>
    <r>
      <rPr>
        <sz val="11"/>
        <color theme="1"/>
        <rFont val="Times New Roman"/>
        <family val="1"/>
        <charset val="204"/>
      </rPr>
      <t>8, 9, 10, 11, 12, 13</t>
    </r>
  </si>
  <si>
    <r>
      <rPr>
        <sz val="11"/>
        <color rgb="FF0070C0"/>
        <rFont val="Times New Roman"/>
        <family val="1"/>
        <charset val="204"/>
      </rPr>
      <t>4, 6</t>
    </r>
    <r>
      <rPr>
        <sz val="11"/>
        <color theme="1"/>
        <rFont val="Times New Roman"/>
        <family val="1"/>
        <charset val="204"/>
      </rPr>
      <t>, 8, 9, 10, 11, 12, 13</t>
    </r>
  </si>
  <si>
    <r>
      <rPr>
        <sz val="11"/>
        <color rgb="FF0070C0"/>
        <rFont val="Times New Roman"/>
        <family val="1"/>
        <charset val="204"/>
      </rPr>
      <t>4,</t>
    </r>
    <r>
      <rPr>
        <sz val="11"/>
        <color rgb="FFFF0000"/>
        <rFont val="Times New Roman"/>
        <family val="1"/>
        <charset val="204"/>
      </rPr>
      <t xml:space="preserve"> 6, </t>
    </r>
    <r>
      <rPr>
        <sz val="11"/>
        <color rgb="FF0070C0"/>
        <rFont val="Times New Roman"/>
        <family val="1"/>
        <charset val="204"/>
      </rPr>
      <t>7, 8, 9, 10,</t>
    </r>
    <r>
      <rPr>
        <sz val="11"/>
        <color theme="1"/>
        <rFont val="Times New Roman"/>
        <family val="1"/>
        <charset val="204"/>
      </rPr>
      <t xml:space="preserve"> 11, 12, 13</t>
    </r>
  </si>
  <si>
    <r>
      <rPr>
        <sz val="11"/>
        <color rgb="FF0070C0"/>
        <rFont val="Times New Roman"/>
        <family val="1"/>
        <charset val="204"/>
      </rPr>
      <t>4, 6, 7, 8, 9, 10,</t>
    </r>
    <r>
      <rPr>
        <sz val="11"/>
        <color theme="1"/>
        <rFont val="Times New Roman"/>
        <family val="1"/>
        <charset val="204"/>
      </rPr>
      <t xml:space="preserve"> 11, 12, 13</t>
    </r>
  </si>
  <si>
    <r>
      <rPr>
        <sz val="11"/>
        <color rgb="FF0070C0"/>
        <rFont val="Times New Roman"/>
        <family val="1"/>
        <charset val="204"/>
      </rPr>
      <t xml:space="preserve">6, 7, 8, 9, 10, </t>
    </r>
    <r>
      <rPr>
        <sz val="11"/>
        <color theme="1"/>
        <rFont val="Times New Roman"/>
        <family val="1"/>
        <charset val="204"/>
      </rPr>
      <t>11, 12, 13</t>
    </r>
  </si>
  <si>
    <r>
      <rPr>
        <sz val="11"/>
        <color rgb="FF0070C0"/>
        <rFont val="Times New Roman"/>
        <family val="1"/>
        <charset val="204"/>
      </rPr>
      <t>6, 7, 8, 9, 10,</t>
    </r>
    <r>
      <rPr>
        <sz val="11"/>
        <color theme="1"/>
        <rFont val="Times New Roman"/>
        <family val="1"/>
        <charset val="204"/>
      </rPr>
      <t xml:space="preserve"> 11, 12, 13</t>
    </r>
  </si>
  <si>
    <r>
      <rPr>
        <sz val="11"/>
        <color rgb="FFFF0000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, 2, 12</t>
    </r>
  </si>
  <si>
    <r>
      <rPr>
        <sz val="11"/>
        <color rgb="FF0070C0"/>
        <rFont val="Times New Roman"/>
        <family val="1"/>
        <charset val="204"/>
      </rPr>
      <t>1,</t>
    </r>
    <r>
      <rPr>
        <sz val="11"/>
        <color theme="1"/>
        <rFont val="Times New Roman"/>
        <family val="1"/>
        <charset val="204"/>
      </rPr>
      <t xml:space="preserve"> 2, 12</t>
    </r>
  </si>
  <si>
    <r>
      <rPr>
        <sz val="11"/>
        <color rgb="FF0070C0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, 2, 12</t>
    </r>
  </si>
  <si>
    <r>
      <t xml:space="preserve">4, 6, </t>
    </r>
    <r>
      <rPr>
        <sz val="11"/>
        <color rgb="FFFF0000"/>
        <rFont val="Times New Roman"/>
        <family val="1"/>
        <charset val="204"/>
      </rPr>
      <t>8, 10</t>
    </r>
    <r>
      <rPr>
        <sz val="11"/>
        <color theme="1"/>
        <rFont val="Times New Roman"/>
        <family val="1"/>
        <charset val="204"/>
      </rPr>
      <t>, 11, 12, 13</t>
    </r>
  </si>
  <si>
    <r>
      <t xml:space="preserve">7, </t>
    </r>
    <r>
      <rPr>
        <sz val="11"/>
        <color rgb="FF0070C0"/>
        <rFont val="Times New Roman"/>
        <family val="1"/>
        <charset val="204"/>
      </rPr>
      <t>8, 10,</t>
    </r>
    <r>
      <rPr>
        <sz val="11"/>
        <color theme="1"/>
        <rFont val="Times New Roman"/>
        <family val="1"/>
        <charset val="204"/>
      </rPr>
      <t xml:space="preserve"> 11, 12, </t>
    </r>
    <r>
      <rPr>
        <sz val="11"/>
        <color rgb="FF0070C0"/>
        <rFont val="Times New Roman"/>
        <family val="1"/>
        <charset val="204"/>
      </rPr>
      <t>13 (приб. Учета ХВС, ГВС)</t>
    </r>
  </si>
  <si>
    <r>
      <t>6,</t>
    </r>
    <r>
      <rPr>
        <sz val="11"/>
        <color rgb="FFFF0000"/>
        <rFont val="Times New Roman"/>
        <family val="1"/>
        <charset val="204"/>
      </rPr>
      <t xml:space="preserve"> 8</t>
    </r>
    <r>
      <rPr>
        <sz val="11"/>
        <color theme="1"/>
        <rFont val="Times New Roman"/>
        <family val="1"/>
        <charset val="204"/>
      </rPr>
      <t>, 9, 10, 11, 12, 13</t>
    </r>
  </si>
  <si>
    <r>
      <rPr>
        <sz val="11"/>
        <color rgb="FF0070C0"/>
        <rFont val="Times New Roman"/>
        <family val="1"/>
        <charset val="204"/>
      </rPr>
      <t>7</t>
    </r>
    <r>
      <rPr>
        <sz val="11"/>
        <color theme="1"/>
        <rFont val="Times New Roman"/>
        <family val="1"/>
        <charset val="204"/>
      </rPr>
      <t>,</t>
    </r>
    <r>
      <rPr>
        <sz val="11"/>
        <color rgb="FFFF0000"/>
        <rFont val="Times New Roman"/>
        <family val="1"/>
        <charset val="204"/>
      </rPr>
      <t xml:space="preserve"> 8, 9, 10</t>
    </r>
    <r>
      <rPr>
        <sz val="11"/>
        <color theme="1"/>
        <rFont val="Times New Roman"/>
        <family val="1"/>
        <charset val="204"/>
      </rPr>
      <t>, 11, 12, 13</t>
    </r>
  </si>
  <si>
    <r>
      <t xml:space="preserve">4, </t>
    </r>
    <r>
      <rPr>
        <sz val="11"/>
        <color rgb="FFFF0000"/>
        <rFont val="Times New Roman"/>
        <family val="1"/>
        <charset val="204"/>
      </rPr>
      <t>6</t>
    </r>
    <r>
      <rPr>
        <sz val="11"/>
        <color theme="1"/>
        <rFont val="Times New Roman"/>
        <family val="1"/>
        <charset val="204"/>
      </rPr>
      <t>, 7, 8, 9, 10, 11, 12, 13</t>
    </r>
  </si>
  <si>
    <r>
      <t xml:space="preserve">6, 9, </t>
    </r>
    <r>
      <rPr>
        <sz val="11"/>
        <color rgb="FFFF0000"/>
        <rFont val="Times New Roman"/>
        <family val="1"/>
        <charset val="204"/>
      </rPr>
      <t>10,</t>
    </r>
    <r>
      <rPr>
        <sz val="11"/>
        <color theme="1"/>
        <rFont val="Times New Roman"/>
        <family val="1"/>
        <charset val="204"/>
      </rPr>
      <t xml:space="preserve"> 11, 12, 13</t>
    </r>
  </si>
  <si>
    <r>
      <rPr>
        <sz val="11"/>
        <color rgb="FF0070C0"/>
        <rFont val="Times New Roman"/>
        <family val="1"/>
        <charset val="204"/>
      </rPr>
      <t>6, 7, 8, 9, 10, 11, 12</t>
    </r>
    <r>
      <rPr>
        <sz val="11"/>
        <color theme="1"/>
        <rFont val="Times New Roman"/>
        <family val="1"/>
        <charset val="204"/>
      </rPr>
      <t>, 13</t>
    </r>
  </si>
  <si>
    <r>
      <rPr>
        <sz val="11"/>
        <color rgb="FFFF0000"/>
        <rFont val="Times New Roman"/>
        <family val="1"/>
        <charset val="204"/>
      </rPr>
      <t>4,</t>
    </r>
    <r>
      <rPr>
        <sz val="11"/>
        <color theme="1"/>
        <rFont val="Times New Roman"/>
        <family val="1"/>
        <charset val="204"/>
      </rPr>
      <t xml:space="preserve"> 6, 7, 8, 9, 10, 11, 12, 13</t>
    </r>
  </si>
  <si>
    <r>
      <rPr>
        <sz val="11"/>
        <color rgb="FFFF0000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, 2, 4, 12</t>
    </r>
  </si>
  <si>
    <r>
      <rPr>
        <sz val="11"/>
        <color rgb="FFFF0000"/>
        <rFont val="Times New Roman"/>
        <family val="1"/>
        <charset val="204"/>
      </rPr>
      <t>2,</t>
    </r>
    <r>
      <rPr>
        <sz val="11"/>
        <color theme="1"/>
        <rFont val="Times New Roman"/>
        <family val="1"/>
        <charset val="204"/>
      </rPr>
      <t xml:space="preserve"> 4, 12</t>
    </r>
  </si>
  <si>
    <r>
      <rPr>
        <sz val="11"/>
        <color rgb="FFFF0000"/>
        <rFont val="Times New Roman"/>
        <family val="1"/>
        <charset val="204"/>
      </rPr>
      <t>1,</t>
    </r>
    <r>
      <rPr>
        <sz val="11"/>
        <color theme="1"/>
        <rFont val="Times New Roman"/>
        <family val="1"/>
        <charset val="204"/>
      </rPr>
      <t xml:space="preserve"> 4, 12</t>
    </r>
  </si>
  <si>
    <r>
      <t>4, 6, 7,</t>
    </r>
    <r>
      <rPr>
        <sz val="11"/>
        <color rgb="FFFF0000"/>
        <rFont val="Times New Roman"/>
        <family val="1"/>
        <charset val="204"/>
      </rPr>
      <t xml:space="preserve"> 8, 9, 10, </t>
    </r>
    <r>
      <rPr>
        <sz val="11"/>
        <color theme="1"/>
        <rFont val="Times New Roman"/>
        <family val="1"/>
        <charset val="204"/>
      </rPr>
      <t>11, 12, 13</t>
    </r>
  </si>
  <si>
    <r>
      <rPr>
        <sz val="11"/>
        <color rgb="FF0070C0"/>
        <rFont val="Times New Roman"/>
        <family val="1"/>
        <charset val="204"/>
      </rPr>
      <t>6,</t>
    </r>
    <r>
      <rPr>
        <sz val="11"/>
        <color theme="1"/>
        <rFont val="Times New Roman"/>
        <family val="1"/>
        <charset val="204"/>
      </rPr>
      <t xml:space="preserve"> 7,</t>
    </r>
    <r>
      <rPr>
        <sz val="11"/>
        <color rgb="FF0070C0"/>
        <rFont val="Times New Roman"/>
        <family val="1"/>
        <charset val="204"/>
      </rPr>
      <t xml:space="preserve"> 8, 9,</t>
    </r>
    <r>
      <rPr>
        <sz val="11"/>
        <color theme="1"/>
        <rFont val="Times New Roman"/>
        <family val="1"/>
        <charset val="204"/>
      </rPr>
      <t xml:space="preserve"> 10, 11, 12, </t>
    </r>
    <r>
      <rPr>
        <sz val="11"/>
        <color rgb="FF0070C0"/>
        <rFont val="Times New Roman"/>
        <family val="1"/>
        <charset val="204"/>
      </rPr>
      <t>13 (ХВС,ГВС)</t>
    </r>
  </si>
  <si>
    <r>
      <rPr>
        <sz val="11"/>
        <color rgb="FFFF0000"/>
        <rFont val="Times New Roman"/>
        <family val="1"/>
        <charset val="204"/>
      </rPr>
      <t>6</t>
    </r>
    <r>
      <rPr>
        <sz val="11"/>
        <color theme="1"/>
        <rFont val="Times New Roman"/>
        <family val="1"/>
        <charset val="204"/>
      </rPr>
      <t xml:space="preserve">, 7, 8, 9, </t>
    </r>
    <r>
      <rPr>
        <sz val="11"/>
        <color rgb="FFFF0000"/>
        <rFont val="Times New Roman"/>
        <family val="1"/>
        <charset val="204"/>
      </rPr>
      <t>10</t>
    </r>
    <r>
      <rPr>
        <sz val="11"/>
        <color theme="1"/>
        <rFont val="Times New Roman"/>
        <family val="1"/>
        <charset val="204"/>
      </rPr>
      <t>, 11, 12, 13</t>
    </r>
  </si>
  <si>
    <r>
      <t xml:space="preserve">2, </t>
    </r>
    <r>
      <rPr>
        <sz val="11"/>
        <color rgb="FFFF0000"/>
        <rFont val="Times New Roman"/>
        <family val="1"/>
        <charset val="204"/>
      </rPr>
      <t>6,</t>
    </r>
    <r>
      <rPr>
        <sz val="11"/>
        <color theme="1"/>
        <rFont val="Times New Roman"/>
        <family val="1"/>
        <charset val="204"/>
      </rPr>
      <t xml:space="preserve"> 11, 12, 13</t>
    </r>
  </si>
  <si>
    <r>
      <rPr>
        <sz val="11"/>
        <color rgb="FF0070C0"/>
        <rFont val="Times New Roman"/>
        <family val="1"/>
        <charset val="204"/>
      </rPr>
      <t>6,</t>
    </r>
    <r>
      <rPr>
        <sz val="11"/>
        <color theme="1"/>
        <rFont val="Times New Roman"/>
        <family val="1"/>
        <charset val="204"/>
      </rPr>
      <t xml:space="preserve"> 7, </t>
    </r>
    <r>
      <rPr>
        <sz val="11"/>
        <color rgb="FF0070C0"/>
        <rFont val="Times New Roman"/>
        <family val="1"/>
        <charset val="204"/>
      </rPr>
      <t>8, 9, 10</t>
    </r>
    <r>
      <rPr>
        <sz val="11"/>
        <color theme="1"/>
        <rFont val="Times New Roman"/>
        <family val="1"/>
        <charset val="204"/>
      </rPr>
      <t>, 11, 12, 13</t>
    </r>
  </si>
  <si>
    <r>
      <t xml:space="preserve">4, 6, </t>
    </r>
    <r>
      <rPr>
        <sz val="11"/>
        <color rgb="FFFF0000"/>
        <rFont val="Times New Roman"/>
        <family val="1"/>
        <charset val="204"/>
      </rPr>
      <t>7</t>
    </r>
    <r>
      <rPr>
        <sz val="11"/>
        <color theme="1"/>
        <rFont val="Times New Roman"/>
        <family val="1"/>
        <charset val="204"/>
      </rPr>
      <t>, 8, 9, 10, 11, 12, 13</t>
    </r>
  </si>
  <si>
    <r>
      <rPr>
        <sz val="11"/>
        <color rgb="FF0070C0"/>
        <rFont val="Times New Roman"/>
        <family val="1"/>
        <charset val="204"/>
      </rPr>
      <t>4, 6, 7, 8, 9, 10</t>
    </r>
    <r>
      <rPr>
        <sz val="11"/>
        <color theme="1"/>
        <rFont val="Times New Roman"/>
        <family val="1"/>
        <charset val="204"/>
      </rPr>
      <t>, 11, 12, 13</t>
    </r>
  </si>
  <si>
    <r>
      <rPr>
        <sz val="11"/>
        <color rgb="FF0070C0"/>
        <rFont val="Times New Roman"/>
        <family val="1"/>
        <charset val="204"/>
      </rPr>
      <t>6, 7, 8, 10, 11, 12</t>
    </r>
    <r>
      <rPr>
        <sz val="11"/>
        <color theme="1"/>
        <rFont val="Times New Roman"/>
        <family val="1"/>
        <charset val="204"/>
      </rPr>
      <t>, 13 (тепл с ИТП)</t>
    </r>
  </si>
  <si>
    <r>
      <t>4,</t>
    </r>
    <r>
      <rPr>
        <sz val="11"/>
        <color rgb="FFFF0000"/>
        <rFont val="Times New Roman"/>
        <family val="1"/>
        <charset val="204"/>
      </rPr>
      <t xml:space="preserve"> 6, 7,</t>
    </r>
    <r>
      <rPr>
        <sz val="11"/>
        <color theme="1"/>
        <rFont val="Times New Roman"/>
        <family val="1"/>
        <charset val="204"/>
      </rPr>
      <t xml:space="preserve"> 8, 9, 10, 11, 12, 13</t>
    </r>
  </si>
  <si>
    <r>
      <t xml:space="preserve">2, </t>
    </r>
    <r>
      <rPr>
        <sz val="11"/>
        <color rgb="FFFF0000"/>
        <rFont val="Times New Roman"/>
        <family val="1"/>
        <charset val="204"/>
      </rPr>
      <t>4</t>
    </r>
    <r>
      <rPr>
        <sz val="11"/>
        <color theme="1"/>
        <rFont val="Times New Roman"/>
        <family val="1"/>
        <charset val="204"/>
      </rPr>
      <t>, 6, 7, 8, 10, 11, 12, 13</t>
    </r>
  </si>
  <si>
    <r>
      <rPr>
        <sz val="11"/>
        <color rgb="FFFF0000"/>
        <rFont val="Times New Roman"/>
        <family val="1"/>
        <charset val="204"/>
      </rPr>
      <t>4,</t>
    </r>
    <r>
      <rPr>
        <sz val="11"/>
        <color theme="1"/>
        <rFont val="Times New Roman"/>
        <family val="1"/>
        <charset val="204"/>
      </rPr>
      <t xml:space="preserve"> 6, 7, 8, 10, 11, 12, 13</t>
    </r>
  </si>
  <si>
    <r>
      <rPr>
        <sz val="11"/>
        <color rgb="FFFF0000"/>
        <rFont val="Times New Roman"/>
        <family val="1"/>
        <charset val="204"/>
      </rPr>
      <t>6,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0070C0"/>
        <rFont val="Times New Roman"/>
        <family val="1"/>
        <charset val="204"/>
      </rPr>
      <t>7, 8, 9,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10</t>
    </r>
    <r>
      <rPr>
        <sz val="11"/>
        <color theme="1"/>
        <rFont val="Times New Roman"/>
        <family val="1"/>
        <charset val="204"/>
      </rPr>
      <t>, 11, 12, 13</t>
    </r>
  </si>
  <si>
    <r>
      <rPr>
        <sz val="11"/>
        <color rgb="FFFF0000"/>
        <rFont val="Times New Roman"/>
        <family val="1"/>
        <charset val="204"/>
      </rPr>
      <t>4</t>
    </r>
    <r>
      <rPr>
        <sz val="11"/>
        <color theme="1"/>
        <rFont val="Times New Roman"/>
        <family val="1"/>
        <charset val="204"/>
      </rPr>
      <t>, 6</t>
    </r>
    <r>
      <rPr>
        <sz val="11"/>
        <color rgb="FFFF0000"/>
        <rFont val="Times New Roman"/>
        <family val="1"/>
        <charset val="204"/>
      </rPr>
      <t>, 7</t>
    </r>
    <r>
      <rPr>
        <sz val="11"/>
        <color theme="1"/>
        <rFont val="Times New Roman"/>
        <family val="1"/>
        <charset val="204"/>
      </rPr>
      <t>, 8, 9, 10, 11, 12, 13</t>
    </r>
  </si>
  <si>
    <r>
      <rPr>
        <sz val="11"/>
        <color rgb="FFFF0000"/>
        <rFont val="Times New Roman"/>
        <family val="1"/>
        <charset val="204"/>
      </rPr>
      <t>4,</t>
    </r>
    <r>
      <rPr>
        <sz val="11"/>
        <color theme="1"/>
        <rFont val="Times New Roman"/>
        <family val="1"/>
        <charset val="204"/>
      </rPr>
      <t xml:space="preserve"> 6, </t>
    </r>
    <r>
      <rPr>
        <sz val="11"/>
        <color rgb="FFFF0000"/>
        <rFont val="Times New Roman"/>
        <family val="1"/>
        <charset val="204"/>
      </rPr>
      <t>7</t>
    </r>
    <r>
      <rPr>
        <sz val="11"/>
        <color theme="1"/>
        <rFont val="Times New Roman"/>
        <family val="1"/>
        <charset val="204"/>
      </rPr>
      <t>, 8, 9, 10, 11, 12, 13</t>
    </r>
  </si>
  <si>
    <r>
      <rPr>
        <sz val="11"/>
        <color rgb="FFFF0000"/>
        <rFont val="Times New Roman"/>
        <family val="1"/>
        <charset val="204"/>
      </rPr>
      <t>4</t>
    </r>
    <r>
      <rPr>
        <sz val="11"/>
        <color theme="1"/>
        <rFont val="Times New Roman"/>
        <family val="1"/>
        <charset val="204"/>
      </rPr>
      <t>, 7, 12, 13</t>
    </r>
  </si>
  <si>
    <r>
      <t xml:space="preserve">4, 6, 7, </t>
    </r>
    <r>
      <rPr>
        <sz val="11"/>
        <color rgb="FFFF0000"/>
        <rFont val="Times New Roman"/>
        <family val="1"/>
        <charset val="204"/>
      </rPr>
      <t>8, 10,</t>
    </r>
    <r>
      <rPr>
        <sz val="11"/>
        <color theme="1"/>
        <rFont val="Times New Roman"/>
        <family val="1"/>
        <charset val="204"/>
      </rPr>
      <t xml:space="preserve"> 11, 12, 13</t>
    </r>
  </si>
  <si>
    <r>
      <t xml:space="preserve">2, 4, </t>
    </r>
    <r>
      <rPr>
        <sz val="11"/>
        <color rgb="FFFF0000"/>
        <rFont val="Times New Roman"/>
        <family val="1"/>
        <charset val="204"/>
      </rPr>
      <t>6</t>
    </r>
    <r>
      <rPr>
        <sz val="11"/>
        <color theme="1"/>
        <rFont val="Times New Roman"/>
        <family val="1"/>
        <charset val="204"/>
      </rPr>
      <t>, 7, 8, 10, 11, 12, 13</t>
    </r>
  </si>
  <si>
    <r>
      <t>4, 6, 7,</t>
    </r>
    <r>
      <rPr>
        <sz val="11"/>
        <color rgb="FFFF0000"/>
        <rFont val="Times New Roman"/>
        <family val="1"/>
        <charset val="204"/>
      </rPr>
      <t xml:space="preserve"> 8, 10</t>
    </r>
    <r>
      <rPr>
        <sz val="11"/>
        <color theme="1"/>
        <rFont val="Times New Roman"/>
        <family val="1"/>
        <charset val="204"/>
      </rPr>
      <t>, 11, 12, 13</t>
    </r>
  </si>
  <si>
    <r>
      <rPr>
        <sz val="11"/>
        <color rgb="FFFF0000"/>
        <rFont val="Times New Roman"/>
        <family val="1"/>
        <charset val="204"/>
      </rPr>
      <t>7</t>
    </r>
    <r>
      <rPr>
        <sz val="11"/>
        <color theme="1"/>
        <rFont val="Times New Roman"/>
        <family val="1"/>
        <charset val="204"/>
      </rPr>
      <t>, 10, 11, 12, 13</t>
    </r>
  </si>
  <si>
    <r>
      <t xml:space="preserve">4, </t>
    </r>
    <r>
      <rPr>
        <sz val="11"/>
        <color rgb="FF0070C0"/>
        <rFont val="Times New Roman"/>
        <family val="1"/>
        <charset val="204"/>
      </rPr>
      <t xml:space="preserve">6, 7, 8, 9, 10, </t>
    </r>
    <r>
      <rPr>
        <sz val="11"/>
        <color theme="1"/>
        <rFont val="Times New Roman"/>
        <family val="1"/>
        <charset val="204"/>
      </rPr>
      <t>11, 12, 13 (тепл.с ИТП)</t>
    </r>
  </si>
  <si>
    <r>
      <rPr>
        <sz val="11"/>
        <color rgb="FFFF0000"/>
        <rFont val="Times New Roman"/>
        <family val="1"/>
        <charset val="204"/>
      </rPr>
      <t>4,</t>
    </r>
    <r>
      <rPr>
        <sz val="11"/>
        <color theme="1"/>
        <rFont val="Times New Roman"/>
        <family val="1"/>
        <charset val="204"/>
      </rPr>
      <t xml:space="preserve"> 6, 7, </t>
    </r>
    <r>
      <rPr>
        <sz val="11"/>
        <color rgb="FFFF0000"/>
        <rFont val="Times New Roman"/>
        <family val="1"/>
        <charset val="204"/>
      </rPr>
      <t>8,</t>
    </r>
    <r>
      <rPr>
        <sz val="11"/>
        <color theme="1"/>
        <rFont val="Times New Roman"/>
        <family val="1"/>
        <charset val="204"/>
      </rPr>
      <t xml:space="preserve"> 9, 11, 12, 13</t>
    </r>
  </si>
  <si>
    <r>
      <t xml:space="preserve">4, 6, 7, </t>
    </r>
    <r>
      <rPr>
        <sz val="11"/>
        <color rgb="FFFF0000"/>
        <rFont val="Times New Roman"/>
        <family val="1"/>
        <charset val="204"/>
      </rPr>
      <t xml:space="preserve">8, 9, </t>
    </r>
    <r>
      <rPr>
        <sz val="11"/>
        <color theme="1"/>
        <rFont val="Times New Roman"/>
        <family val="1"/>
        <charset val="204"/>
      </rPr>
      <t>10, 11, 12,</t>
    </r>
    <r>
      <rPr>
        <sz val="11"/>
        <color rgb="FFFF0000"/>
        <rFont val="Times New Roman"/>
        <family val="1"/>
        <charset val="204"/>
      </rPr>
      <t xml:space="preserve"> 13</t>
    </r>
  </si>
  <si>
    <r>
      <t xml:space="preserve">2, 4, 6, 7, </t>
    </r>
    <r>
      <rPr>
        <sz val="11"/>
        <color rgb="FFFF0000"/>
        <rFont val="Times New Roman"/>
        <family val="1"/>
        <charset val="204"/>
      </rPr>
      <t>8</t>
    </r>
    <r>
      <rPr>
        <sz val="11"/>
        <color theme="1"/>
        <rFont val="Times New Roman"/>
        <family val="1"/>
        <charset val="204"/>
      </rPr>
      <t>, 9, 10, 11, 12, 13</t>
    </r>
  </si>
  <si>
    <r>
      <rPr>
        <sz val="11"/>
        <color rgb="FF0070C0"/>
        <rFont val="Times New Roman"/>
        <family val="1"/>
        <charset val="204"/>
      </rPr>
      <t>4</t>
    </r>
    <r>
      <rPr>
        <sz val="11"/>
        <color theme="1"/>
        <rFont val="Times New Roman"/>
        <family val="1"/>
        <charset val="204"/>
      </rPr>
      <t>,</t>
    </r>
    <r>
      <rPr>
        <sz val="11"/>
        <color rgb="FFFF0000"/>
        <rFont val="Times New Roman"/>
        <family val="1"/>
        <charset val="204"/>
      </rPr>
      <t xml:space="preserve"> 6,</t>
    </r>
    <r>
      <rPr>
        <sz val="11"/>
        <color rgb="FF0070C0"/>
        <rFont val="Times New Roman"/>
        <family val="1"/>
        <charset val="204"/>
      </rPr>
      <t xml:space="preserve"> 7, 8, 9, 10,</t>
    </r>
    <r>
      <rPr>
        <sz val="11"/>
        <color theme="1"/>
        <rFont val="Times New Roman"/>
        <family val="1"/>
        <charset val="204"/>
      </rPr>
      <t xml:space="preserve"> 11, 12, 13</t>
    </r>
  </si>
  <si>
    <r>
      <t>4, 6,</t>
    </r>
    <r>
      <rPr>
        <sz val="11"/>
        <color rgb="FFFF0000"/>
        <rFont val="Times New Roman"/>
        <family val="1"/>
        <charset val="204"/>
      </rPr>
      <t xml:space="preserve"> 7</t>
    </r>
    <r>
      <rPr>
        <sz val="11"/>
        <color theme="1"/>
        <rFont val="Times New Roman"/>
        <family val="1"/>
        <charset val="204"/>
      </rPr>
      <t>, 8, 9,</t>
    </r>
    <r>
      <rPr>
        <sz val="11"/>
        <color rgb="FFFF0000"/>
        <rFont val="Times New Roman"/>
        <family val="1"/>
        <charset val="204"/>
      </rPr>
      <t xml:space="preserve"> 10</t>
    </r>
    <r>
      <rPr>
        <sz val="11"/>
        <color theme="1"/>
        <rFont val="Times New Roman"/>
        <family val="1"/>
        <charset val="204"/>
      </rPr>
      <t>, 11, 12, 13</t>
    </r>
  </si>
  <si>
    <r>
      <t xml:space="preserve">4, 6, 7, 8, 9, </t>
    </r>
    <r>
      <rPr>
        <sz val="11"/>
        <color rgb="FFFF0000"/>
        <rFont val="Times New Roman"/>
        <family val="1"/>
        <charset val="204"/>
      </rPr>
      <t>10</t>
    </r>
    <r>
      <rPr>
        <sz val="11"/>
        <color theme="1"/>
        <rFont val="Times New Roman"/>
        <family val="1"/>
        <charset val="204"/>
      </rPr>
      <t>, 11, 12, 13</t>
    </r>
  </si>
  <si>
    <r>
      <t xml:space="preserve">4, 6, 7, </t>
    </r>
    <r>
      <rPr>
        <sz val="11"/>
        <color rgb="FFFF0000"/>
        <rFont val="Times New Roman"/>
        <family val="1"/>
        <charset val="204"/>
      </rPr>
      <t>8</t>
    </r>
    <r>
      <rPr>
        <sz val="11"/>
        <color theme="1"/>
        <rFont val="Times New Roman"/>
        <family val="1"/>
        <charset val="204"/>
      </rPr>
      <t xml:space="preserve">, 9, </t>
    </r>
    <r>
      <rPr>
        <sz val="11"/>
        <color rgb="FFFF0000"/>
        <rFont val="Times New Roman"/>
        <family val="1"/>
        <charset val="204"/>
      </rPr>
      <t>10</t>
    </r>
    <r>
      <rPr>
        <sz val="11"/>
        <color theme="1"/>
        <rFont val="Times New Roman"/>
        <family val="1"/>
        <charset val="204"/>
      </rPr>
      <t>, 11, 12, 13</t>
    </r>
  </si>
  <si>
    <r>
      <t>6, 7,</t>
    </r>
    <r>
      <rPr>
        <sz val="11"/>
        <color rgb="FFFF0000"/>
        <rFont val="Times New Roman"/>
        <family val="1"/>
        <charset val="204"/>
      </rPr>
      <t xml:space="preserve"> 11, </t>
    </r>
    <r>
      <rPr>
        <sz val="11"/>
        <color theme="1"/>
        <rFont val="Times New Roman"/>
        <family val="1"/>
        <charset val="204"/>
      </rPr>
      <t>12, 13</t>
    </r>
  </si>
  <si>
    <r>
      <t xml:space="preserve">4, </t>
    </r>
    <r>
      <rPr>
        <sz val="11"/>
        <color rgb="FFFF0000"/>
        <rFont val="Times New Roman"/>
        <family val="1"/>
        <charset val="204"/>
      </rPr>
      <t>6,</t>
    </r>
    <r>
      <rPr>
        <sz val="11"/>
        <color theme="1"/>
        <rFont val="Times New Roman"/>
        <family val="1"/>
        <charset val="204"/>
      </rPr>
      <t xml:space="preserve"> 7, </t>
    </r>
    <r>
      <rPr>
        <sz val="11"/>
        <color rgb="FFFF0000"/>
        <rFont val="Times New Roman"/>
        <family val="1"/>
        <charset val="204"/>
      </rPr>
      <t>8</t>
    </r>
    <r>
      <rPr>
        <sz val="11"/>
        <color theme="1"/>
        <rFont val="Times New Roman"/>
        <family val="1"/>
        <charset val="204"/>
      </rPr>
      <t>, 9, 10, 11, 12, 13</t>
    </r>
  </si>
  <si>
    <r>
      <t>4, 6, 7,</t>
    </r>
    <r>
      <rPr>
        <sz val="11"/>
        <color rgb="FFFF0000"/>
        <rFont val="Times New Roman"/>
        <family val="1"/>
        <charset val="204"/>
      </rPr>
      <t xml:space="preserve"> 8</t>
    </r>
    <r>
      <rPr>
        <sz val="11"/>
        <color theme="1"/>
        <rFont val="Times New Roman"/>
        <family val="1"/>
        <charset val="204"/>
      </rPr>
      <t xml:space="preserve">, 9, </t>
    </r>
    <r>
      <rPr>
        <sz val="11"/>
        <color rgb="FFFF0000"/>
        <rFont val="Times New Roman"/>
        <family val="1"/>
        <charset val="204"/>
      </rPr>
      <t>10,</t>
    </r>
    <r>
      <rPr>
        <sz val="11"/>
        <color theme="1"/>
        <rFont val="Times New Roman"/>
        <family val="1"/>
        <charset val="204"/>
      </rPr>
      <t xml:space="preserve"> 11, 12, 13</t>
    </r>
  </si>
  <si>
    <r>
      <rPr>
        <sz val="11"/>
        <color rgb="FFFF0000"/>
        <rFont val="Times New Roman"/>
        <family val="1"/>
        <charset val="204"/>
      </rPr>
      <t>4,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6</t>
    </r>
    <r>
      <rPr>
        <sz val="11"/>
        <color theme="1"/>
        <rFont val="Times New Roman"/>
        <family val="1"/>
        <charset val="204"/>
      </rPr>
      <t>, 7, 8, 9, 10, 11, 12, 13</t>
    </r>
  </si>
  <si>
    <r>
      <rPr>
        <sz val="11"/>
        <color rgb="FF00B0F0"/>
        <rFont val="Times New Roman"/>
        <family val="1"/>
        <charset val="204"/>
      </rPr>
      <t>4</t>
    </r>
    <r>
      <rPr>
        <sz val="11"/>
        <color theme="1"/>
        <rFont val="Times New Roman"/>
        <family val="1"/>
        <charset val="204"/>
      </rPr>
      <t>,</t>
    </r>
    <r>
      <rPr>
        <sz val="11"/>
        <color rgb="FFFF0000"/>
        <rFont val="Times New Roman"/>
        <family val="1"/>
        <charset val="204"/>
      </rPr>
      <t xml:space="preserve"> 6</t>
    </r>
    <r>
      <rPr>
        <sz val="11"/>
        <color rgb="FF00B0F0"/>
        <rFont val="Times New Roman"/>
        <family val="1"/>
        <charset val="204"/>
      </rPr>
      <t>, 7</t>
    </r>
    <r>
      <rPr>
        <sz val="11"/>
        <color rgb="FFFF0000"/>
        <rFont val="Times New Roman"/>
        <family val="1"/>
        <charset val="204"/>
      </rPr>
      <t>, 8</t>
    </r>
    <r>
      <rPr>
        <sz val="11"/>
        <color theme="1"/>
        <rFont val="Times New Roman"/>
        <family val="1"/>
        <charset val="204"/>
      </rPr>
      <t>,</t>
    </r>
    <r>
      <rPr>
        <sz val="11"/>
        <color rgb="FF00B0F0"/>
        <rFont val="Times New Roman"/>
        <family val="1"/>
        <charset val="204"/>
      </rPr>
      <t xml:space="preserve"> 9</t>
    </r>
    <r>
      <rPr>
        <sz val="11"/>
        <color theme="1"/>
        <rFont val="Times New Roman"/>
        <family val="1"/>
        <charset val="204"/>
      </rPr>
      <t>,</t>
    </r>
    <r>
      <rPr>
        <sz val="11"/>
        <color rgb="FF00B0F0"/>
        <rFont val="Times New Roman"/>
        <family val="1"/>
        <charset val="204"/>
      </rPr>
      <t xml:space="preserve"> 10,</t>
    </r>
    <r>
      <rPr>
        <sz val="11"/>
        <color theme="1"/>
        <rFont val="Times New Roman"/>
        <family val="1"/>
        <charset val="204"/>
      </rPr>
      <t xml:space="preserve"> 12, 13</t>
    </r>
  </si>
  <si>
    <r>
      <rPr>
        <sz val="11"/>
        <color rgb="FFFF0000"/>
        <rFont val="Times New Roman"/>
        <family val="1"/>
        <charset val="204"/>
      </rPr>
      <t>6</t>
    </r>
    <r>
      <rPr>
        <sz val="11"/>
        <color theme="1"/>
        <rFont val="Times New Roman"/>
        <family val="1"/>
        <charset val="204"/>
      </rPr>
      <t>,</t>
    </r>
    <r>
      <rPr>
        <sz val="11"/>
        <color rgb="FF0070C0"/>
        <rFont val="Times New Roman"/>
        <family val="1"/>
        <charset val="204"/>
      </rPr>
      <t xml:space="preserve"> 7, 8, 9, 10</t>
    </r>
    <r>
      <rPr>
        <sz val="11"/>
        <color theme="1"/>
        <rFont val="Times New Roman"/>
        <family val="1"/>
        <charset val="204"/>
      </rPr>
      <t>, 11, 12, 13</t>
    </r>
  </si>
  <si>
    <r>
      <t xml:space="preserve">6, </t>
    </r>
    <r>
      <rPr>
        <sz val="11"/>
        <color rgb="FFFF0000"/>
        <rFont val="Times New Roman"/>
        <family val="1"/>
        <charset val="204"/>
      </rPr>
      <t>7</t>
    </r>
    <r>
      <rPr>
        <sz val="11"/>
        <color theme="1"/>
        <rFont val="Times New Roman"/>
        <family val="1"/>
        <charset val="204"/>
      </rPr>
      <t>,</t>
    </r>
    <r>
      <rPr>
        <sz val="11"/>
        <color rgb="FFFF0000"/>
        <rFont val="Times New Roman"/>
        <family val="1"/>
        <charset val="204"/>
      </rPr>
      <t xml:space="preserve"> 8</t>
    </r>
    <r>
      <rPr>
        <sz val="11"/>
        <color theme="1"/>
        <rFont val="Times New Roman"/>
        <family val="1"/>
        <charset val="204"/>
      </rPr>
      <t xml:space="preserve">, </t>
    </r>
    <r>
      <rPr>
        <sz val="11"/>
        <color rgb="FF0070C0"/>
        <rFont val="Times New Roman"/>
        <family val="1"/>
        <charset val="204"/>
      </rPr>
      <t>9</t>
    </r>
    <r>
      <rPr>
        <sz val="11"/>
        <color theme="1"/>
        <rFont val="Times New Roman"/>
        <family val="1"/>
        <charset val="204"/>
      </rPr>
      <t xml:space="preserve">, </t>
    </r>
    <r>
      <rPr>
        <sz val="11"/>
        <color rgb="FFFF0000"/>
        <rFont val="Times New Roman"/>
        <family val="1"/>
        <charset val="204"/>
      </rPr>
      <t>10</t>
    </r>
    <r>
      <rPr>
        <sz val="11"/>
        <color theme="1"/>
        <rFont val="Times New Roman"/>
        <family val="1"/>
        <charset val="204"/>
      </rPr>
      <t>, 11, 12, 13</t>
    </r>
  </si>
  <si>
    <r>
      <rPr>
        <sz val="11"/>
        <color rgb="FFFF0000"/>
        <rFont val="Times New Roman"/>
        <family val="1"/>
        <charset val="204"/>
      </rPr>
      <t>4</t>
    </r>
    <r>
      <rPr>
        <sz val="11"/>
        <color theme="1"/>
        <rFont val="Times New Roman"/>
        <family val="1"/>
        <charset val="204"/>
      </rPr>
      <t>, 6,</t>
    </r>
    <r>
      <rPr>
        <sz val="11"/>
        <color rgb="FFFF0000"/>
        <rFont val="Times New Roman"/>
        <family val="1"/>
        <charset val="204"/>
      </rPr>
      <t xml:space="preserve"> 7, 8,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9</t>
    </r>
    <r>
      <rPr>
        <sz val="11"/>
        <color theme="1"/>
        <rFont val="Times New Roman"/>
        <family val="1"/>
        <charset val="204"/>
      </rPr>
      <t>,</t>
    </r>
    <r>
      <rPr>
        <sz val="11"/>
        <color rgb="FFFF0000"/>
        <rFont val="Times New Roman"/>
        <family val="1"/>
        <charset val="204"/>
      </rPr>
      <t xml:space="preserve"> 10</t>
    </r>
    <r>
      <rPr>
        <sz val="11"/>
        <color theme="1"/>
        <rFont val="Times New Roman"/>
        <family val="1"/>
        <charset val="204"/>
      </rPr>
      <t>, 11, 12, 13</t>
    </r>
  </si>
  <si>
    <r>
      <rPr>
        <sz val="11"/>
        <color rgb="FFFF0000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, 4, 12</t>
    </r>
  </si>
  <si>
    <r>
      <t xml:space="preserve">4, 6, 7, </t>
    </r>
    <r>
      <rPr>
        <sz val="11"/>
        <color rgb="FFFF0000"/>
        <rFont val="Times New Roman"/>
        <family val="1"/>
        <charset val="204"/>
      </rPr>
      <t>8, 9</t>
    </r>
    <r>
      <rPr>
        <sz val="11"/>
        <color theme="1"/>
        <rFont val="Times New Roman"/>
        <family val="1"/>
        <charset val="204"/>
      </rPr>
      <t>, 10, 11, 12, 13</t>
    </r>
  </si>
  <si>
    <r>
      <rPr>
        <sz val="11"/>
        <color rgb="FFFF0000"/>
        <rFont val="Times New Roman"/>
        <family val="1"/>
        <charset val="204"/>
      </rPr>
      <t>7, 10,</t>
    </r>
    <r>
      <rPr>
        <sz val="11"/>
        <color theme="1"/>
        <rFont val="Times New Roman"/>
        <family val="1"/>
        <charset val="204"/>
      </rPr>
      <t xml:space="preserve"> 11, 12, 13</t>
    </r>
  </si>
  <si>
    <r>
      <t xml:space="preserve">4, 6, </t>
    </r>
    <r>
      <rPr>
        <sz val="11"/>
        <color rgb="FFFF0000"/>
        <rFont val="Times New Roman"/>
        <family val="1"/>
        <charset val="204"/>
      </rPr>
      <t>7,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8, 9, 10,</t>
    </r>
    <r>
      <rPr>
        <sz val="11"/>
        <color theme="1"/>
        <rFont val="Times New Roman"/>
        <family val="1"/>
        <charset val="204"/>
      </rPr>
      <t xml:space="preserve"> 11, 12, 13</t>
    </r>
  </si>
  <si>
    <r>
      <rPr>
        <sz val="11"/>
        <color rgb="FFFF0000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,</t>
    </r>
    <r>
      <rPr>
        <sz val="11"/>
        <color rgb="FFFF0000"/>
        <rFont val="Times New Roman"/>
        <family val="1"/>
        <charset val="204"/>
      </rPr>
      <t xml:space="preserve"> 2</t>
    </r>
    <r>
      <rPr>
        <sz val="11"/>
        <color theme="1"/>
        <rFont val="Times New Roman"/>
        <family val="1"/>
        <charset val="204"/>
      </rPr>
      <t>, 4, 12 крыша зачет средств</t>
    </r>
  </si>
  <si>
    <r>
      <rPr>
        <sz val="11"/>
        <color rgb="FFFF0000"/>
        <rFont val="Times New Roman"/>
        <family val="1"/>
        <charset val="204"/>
      </rPr>
      <t>4</t>
    </r>
    <r>
      <rPr>
        <sz val="11"/>
        <color theme="1"/>
        <rFont val="Times New Roman"/>
        <family val="1"/>
        <charset val="204"/>
      </rPr>
      <t>, 6, 7, 9, 10, 11, 12, 13, 14</t>
    </r>
  </si>
  <si>
    <r>
      <rPr>
        <sz val="11"/>
        <color rgb="FFFF0000"/>
        <rFont val="Times New Roman"/>
        <family val="1"/>
        <charset val="204"/>
      </rPr>
      <t>8, 12,</t>
    </r>
    <r>
      <rPr>
        <sz val="11"/>
        <color theme="1"/>
        <rFont val="Times New Roman"/>
        <family val="1"/>
        <charset val="204"/>
      </rPr>
      <t xml:space="preserve"> 13</t>
    </r>
  </si>
  <si>
    <r>
      <rPr>
        <sz val="11"/>
        <color rgb="FF0070C0"/>
        <rFont val="Times New Roman"/>
        <family val="1"/>
        <charset val="204"/>
      </rPr>
      <t>6, 7, 8, 9, 10</t>
    </r>
    <r>
      <rPr>
        <sz val="11"/>
        <color theme="1"/>
        <rFont val="Times New Roman"/>
        <family val="1"/>
        <charset val="204"/>
      </rPr>
      <t>, 11, 12, 13</t>
    </r>
  </si>
  <si>
    <r>
      <t xml:space="preserve">6, </t>
    </r>
    <r>
      <rPr>
        <sz val="11"/>
        <color rgb="FFFF0000"/>
        <rFont val="Times New Roman"/>
        <family val="1"/>
        <charset val="204"/>
      </rPr>
      <t>7, 8</t>
    </r>
    <r>
      <rPr>
        <sz val="11"/>
        <color theme="1"/>
        <rFont val="Times New Roman"/>
        <family val="1"/>
        <charset val="204"/>
      </rPr>
      <t>, 9, 10, 11, 12, 13</t>
    </r>
  </si>
  <si>
    <r>
      <rPr>
        <sz val="11"/>
        <color rgb="FFFF0000"/>
        <rFont val="Times New Roman"/>
        <family val="1"/>
        <charset val="204"/>
      </rPr>
      <t>6</t>
    </r>
    <r>
      <rPr>
        <sz val="11"/>
        <color theme="1"/>
        <rFont val="Times New Roman"/>
        <family val="1"/>
        <charset val="204"/>
      </rPr>
      <t xml:space="preserve">, </t>
    </r>
    <r>
      <rPr>
        <sz val="11"/>
        <color rgb="FFFF0000"/>
        <rFont val="Times New Roman"/>
        <family val="1"/>
        <charset val="204"/>
      </rPr>
      <t>7, 8, 9, 10</t>
    </r>
    <r>
      <rPr>
        <sz val="11"/>
        <color theme="1"/>
        <rFont val="Times New Roman"/>
        <family val="1"/>
        <charset val="204"/>
      </rPr>
      <t>, 11, 12, 13</t>
    </r>
  </si>
  <si>
    <r>
      <rPr>
        <sz val="11"/>
        <color rgb="FFFF0000"/>
        <rFont val="Times New Roman"/>
        <family val="1"/>
        <charset val="204"/>
      </rPr>
      <t xml:space="preserve">9, 10, 12, </t>
    </r>
    <r>
      <rPr>
        <sz val="11"/>
        <color theme="1"/>
        <rFont val="Times New Roman"/>
        <family val="1"/>
        <charset val="204"/>
      </rPr>
      <t>13</t>
    </r>
  </si>
  <si>
    <r>
      <rPr>
        <sz val="11"/>
        <color rgb="FFFF0000"/>
        <rFont val="Times New Roman"/>
        <family val="1"/>
        <charset val="204"/>
      </rPr>
      <t>6</t>
    </r>
    <r>
      <rPr>
        <sz val="11"/>
        <color theme="1"/>
        <rFont val="Times New Roman"/>
        <family val="1"/>
        <charset val="204"/>
      </rPr>
      <t>,</t>
    </r>
    <r>
      <rPr>
        <sz val="11"/>
        <color rgb="FF0070C0"/>
        <rFont val="Times New Roman"/>
        <family val="1"/>
        <charset val="204"/>
      </rPr>
      <t xml:space="preserve"> 8, 9,</t>
    </r>
    <r>
      <rPr>
        <sz val="11"/>
        <color rgb="FFFF0000"/>
        <rFont val="Times New Roman"/>
        <family val="1"/>
        <charset val="204"/>
      </rPr>
      <t xml:space="preserve"> 10</t>
    </r>
    <r>
      <rPr>
        <sz val="11"/>
        <color theme="1"/>
        <rFont val="Times New Roman"/>
        <family val="1"/>
        <charset val="204"/>
      </rPr>
      <t>, 11, 12, 13</t>
    </r>
  </si>
  <si>
    <r>
      <t>6, 7, 8, 9,</t>
    </r>
    <r>
      <rPr>
        <sz val="11"/>
        <color rgb="FFFF0000"/>
        <rFont val="Times New Roman"/>
        <family val="1"/>
        <charset val="204"/>
      </rPr>
      <t xml:space="preserve"> 10</t>
    </r>
    <r>
      <rPr>
        <sz val="11"/>
        <color theme="1"/>
        <rFont val="Times New Roman"/>
        <family val="1"/>
        <charset val="204"/>
      </rPr>
      <t>, 11, 12, 13</t>
    </r>
  </si>
  <si>
    <r>
      <rPr>
        <sz val="11"/>
        <color rgb="FFFF0000"/>
        <rFont val="Times New Roman"/>
        <family val="1"/>
        <charset val="204"/>
      </rPr>
      <t>4,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6, 7,</t>
    </r>
    <r>
      <rPr>
        <sz val="11"/>
        <color theme="1"/>
        <rFont val="Times New Roman"/>
        <family val="1"/>
        <charset val="204"/>
      </rPr>
      <t xml:space="preserve"> 8, 9, 10, 11, 12, 13</t>
    </r>
  </si>
  <si>
    <r>
      <t xml:space="preserve">4, 6, </t>
    </r>
    <r>
      <rPr>
        <sz val="11"/>
        <color rgb="FFFF0000"/>
        <rFont val="Times New Roman"/>
        <family val="1"/>
        <charset val="204"/>
      </rPr>
      <t>7</t>
    </r>
    <r>
      <rPr>
        <sz val="11"/>
        <color theme="1"/>
        <rFont val="Times New Roman"/>
        <family val="1"/>
        <charset val="204"/>
      </rPr>
      <t>, 8, 9,</t>
    </r>
    <r>
      <rPr>
        <sz val="11"/>
        <color rgb="FFFF0000"/>
        <rFont val="Times New Roman"/>
        <family val="1"/>
        <charset val="204"/>
      </rPr>
      <t xml:space="preserve"> 10,</t>
    </r>
    <r>
      <rPr>
        <sz val="11"/>
        <color theme="1"/>
        <rFont val="Times New Roman"/>
        <family val="1"/>
        <charset val="204"/>
      </rPr>
      <t xml:space="preserve"> 11, 12, 13</t>
    </r>
  </si>
  <si>
    <r>
      <rPr>
        <sz val="11"/>
        <color rgb="FF0070C0"/>
        <rFont val="Times New Roman"/>
        <family val="1"/>
        <charset val="204"/>
      </rPr>
      <t>4, 6, 7, 8, 9, 10, 11</t>
    </r>
    <r>
      <rPr>
        <sz val="11"/>
        <color theme="1"/>
        <rFont val="Times New Roman"/>
        <family val="1"/>
        <charset val="204"/>
      </rPr>
      <t>, 12, 13</t>
    </r>
  </si>
  <si>
    <r>
      <rPr>
        <sz val="11"/>
        <color rgb="FF0070C0"/>
        <rFont val="Times New Roman"/>
        <family val="1"/>
        <charset val="204"/>
      </rPr>
      <t>6, 7, 8, 9, 10, 11</t>
    </r>
    <r>
      <rPr>
        <sz val="11"/>
        <color theme="1"/>
        <rFont val="Times New Roman"/>
        <family val="1"/>
        <charset val="204"/>
      </rPr>
      <t>, 12, 13</t>
    </r>
  </si>
  <si>
    <r>
      <rPr>
        <sz val="11"/>
        <color rgb="FFFF0000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, 2,</t>
    </r>
    <r>
      <rPr>
        <b/>
        <sz val="11"/>
        <color rgb="FF00B05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4, 12 </t>
    </r>
  </si>
  <si>
    <r>
      <rPr>
        <sz val="11"/>
        <color rgb="FF0070C0"/>
        <rFont val="Times New Roman"/>
        <family val="1"/>
        <charset val="204"/>
      </rPr>
      <t>4,</t>
    </r>
    <r>
      <rPr>
        <sz val="11"/>
        <color theme="1"/>
        <rFont val="Times New Roman"/>
        <family val="1"/>
        <charset val="204"/>
      </rPr>
      <t xml:space="preserve"> 6, 7, 8, 9, 10, 11, 12, 13</t>
    </r>
  </si>
  <si>
    <r>
      <rPr>
        <sz val="11"/>
        <color rgb="FF0070C0"/>
        <rFont val="Times New Roman"/>
        <family val="1"/>
        <charset val="204"/>
      </rPr>
      <t>6,</t>
    </r>
    <r>
      <rPr>
        <sz val="11"/>
        <color rgb="FFFF0000"/>
        <rFont val="Times New Roman"/>
        <family val="1"/>
        <charset val="204"/>
      </rPr>
      <t xml:space="preserve"> 7</t>
    </r>
    <r>
      <rPr>
        <sz val="11"/>
        <color theme="1"/>
        <rFont val="Times New Roman"/>
        <family val="1"/>
        <charset val="204"/>
      </rPr>
      <t xml:space="preserve">, </t>
    </r>
    <r>
      <rPr>
        <sz val="11"/>
        <color rgb="FF0070C0"/>
        <rFont val="Times New Roman"/>
        <family val="1"/>
        <charset val="204"/>
      </rPr>
      <t>8, 9, 10</t>
    </r>
    <r>
      <rPr>
        <sz val="11"/>
        <color theme="1"/>
        <rFont val="Times New Roman"/>
        <family val="1"/>
        <charset val="204"/>
      </rPr>
      <t>, 11, 12, 13</t>
    </r>
  </si>
  <si>
    <r>
      <t xml:space="preserve">2, </t>
    </r>
    <r>
      <rPr>
        <sz val="11"/>
        <color rgb="FFFF0000"/>
        <rFont val="Times New Roman"/>
        <family val="1"/>
        <charset val="204"/>
      </rPr>
      <t>6</t>
    </r>
    <r>
      <rPr>
        <sz val="11"/>
        <color theme="1"/>
        <rFont val="Times New Roman"/>
        <family val="1"/>
        <charset val="204"/>
      </rPr>
      <t>, 7, 8, 9, 10, 11, 12, 13</t>
    </r>
  </si>
  <si>
    <r>
      <rPr>
        <sz val="11"/>
        <color rgb="FFFF0000"/>
        <rFont val="Times New Roman"/>
        <family val="1"/>
        <charset val="204"/>
      </rPr>
      <t>6</t>
    </r>
    <r>
      <rPr>
        <sz val="11"/>
        <color theme="1"/>
        <rFont val="Times New Roman"/>
        <family val="1"/>
        <charset val="204"/>
      </rPr>
      <t>, 7, 8, 9,</t>
    </r>
    <r>
      <rPr>
        <sz val="11"/>
        <color rgb="FFFF0000"/>
        <rFont val="Times New Roman"/>
        <family val="1"/>
        <charset val="204"/>
      </rPr>
      <t xml:space="preserve"> 10</t>
    </r>
    <r>
      <rPr>
        <sz val="11"/>
        <color theme="1"/>
        <rFont val="Times New Roman"/>
        <family val="1"/>
        <charset val="204"/>
      </rPr>
      <t>, 11, 12, 13</t>
    </r>
  </si>
  <si>
    <r>
      <t xml:space="preserve">7, 8, 9, </t>
    </r>
    <r>
      <rPr>
        <sz val="11"/>
        <color rgb="FFFF0000"/>
        <rFont val="Times New Roman"/>
        <family val="1"/>
        <charset val="204"/>
      </rPr>
      <t>10,</t>
    </r>
    <r>
      <rPr>
        <sz val="11"/>
        <color theme="1"/>
        <rFont val="Times New Roman"/>
        <family val="1"/>
        <charset val="204"/>
      </rPr>
      <t xml:space="preserve"> 11, 12, 13</t>
    </r>
  </si>
  <si>
    <r>
      <t xml:space="preserve">6, </t>
    </r>
    <r>
      <rPr>
        <sz val="11"/>
        <color rgb="FFFF0000"/>
        <rFont val="Times New Roman"/>
        <family val="1"/>
        <charset val="204"/>
      </rPr>
      <t>7</t>
    </r>
    <r>
      <rPr>
        <sz val="11"/>
        <color theme="1"/>
        <rFont val="Times New Roman"/>
        <family val="1"/>
        <charset val="204"/>
      </rPr>
      <t>, 8, 9,</t>
    </r>
    <r>
      <rPr>
        <sz val="11"/>
        <color rgb="FFFF0000"/>
        <rFont val="Times New Roman"/>
        <family val="1"/>
        <charset val="204"/>
      </rPr>
      <t xml:space="preserve"> 10,</t>
    </r>
    <r>
      <rPr>
        <sz val="11"/>
        <color theme="1"/>
        <rFont val="Times New Roman"/>
        <family val="1"/>
        <charset val="204"/>
      </rPr>
      <t xml:space="preserve"> 11, 12, 13</t>
    </r>
  </si>
  <si>
    <r>
      <rPr>
        <sz val="11"/>
        <color rgb="FF0070C0"/>
        <rFont val="Times New Roman"/>
        <family val="1"/>
        <charset val="204"/>
      </rPr>
      <t>6</t>
    </r>
    <r>
      <rPr>
        <sz val="11"/>
        <color theme="1"/>
        <rFont val="Times New Roman"/>
        <family val="1"/>
        <charset val="204"/>
      </rPr>
      <t>, 7, 8, 9, 10, 11, 12, 13</t>
    </r>
  </si>
  <si>
    <r>
      <rPr>
        <sz val="11"/>
        <color rgb="FFFF0000"/>
        <rFont val="Times New Roman"/>
        <family val="1"/>
        <charset val="204"/>
      </rPr>
      <t>4,</t>
    </r>
    <r>
      <rPr>
        <sz val="11"/>
        <color theme="1"/>
        <rFont val="Times New Roman"/>
        <family val="1"/>
        <charset val="204"/>
      </rPr>
      <t xml:space="preserve"> 7</t>
    </r>
    <r>
      <rPr>
        <sz val="11"/>
        <color rgb="FFFF0000"/>
        <rFont val="Times New Roman"/>
        <family val="1"/>
        <charset val="204"/>
      </rPr>
      <t xml:space="preserve">, 8, </t>
    </r>
    <r>
      <rPr>
        <sz val="11"/>
        <color theme="1"/>
        <rFont val="Times New Roman"/>
        <family val="1"/>
        <charset val="204"/>
      </rPr>
      <t xml:space="preserve">9, </t>
    </r>
    <r>
      <rPr>
        <sz val="11"/>
        <color rgb="FFFF0000"/>
        <rFont val="Times New Roman"/>
        <family val="1"/>
        <charset val="204"/>
      </rPr>
      <t>10</t>
    </r>
    <r>
      <rPr>
        <sz val="11"/>
        <color theme="1"/>
        <rFont val="Times New Roman"/>
        <family val="1"/>
        <charset val="204"/>
      </rPr>
      <t xml:space="preserve">, </t>
    </r>
    <r>
      <rPr>
        <sz val="11"/>
        <color rgb="FFFF0000"/>
        <rFont val="Times New Roman"/>
        <family val="1"/>
        <charset val="204"/>
      </rPr>
      <t>11</t>
    </r>
    <r>
      <rPr>
        <sz val="11"/>
        <color theme="1"/>
        <rFont val="Times New Roman"/>
        <family val="1"/>
        <charset val="204"/>
      </rPr>
      <t xml:space="preserve">, 12, </t>
    </r>
    <r>
      <rPr>
        <sz val="11"/>
        <color rgb="FFFF0000"/>
        <rFont val="Times New Roman"/>
        <family val="1"/>
        <charset val="204"/>
      </rPr>
      <t>13</t>
    </r>
  </si>
  <si>
    <r>
      <rPr>
        <sz val="11"/>
        <color rgb="FFFF0000"/>
        <rFont val="Times New Roman"/>
        <family val="1"/>
        <charset val="204"/>
      </rPr>
      <t>6</t>
    </r>
    <r>
      <rPr>
        <sz val="11"/>
        <color theme="1"/>
        <rFont val="Times New Roman"/>
        <family val="1"/>
        <charset val="204"/>
      </rPr>
      <t xml:space="preserve">, </t>
    </r>
    <r>
      <rPr>
        <sz val="11"/>
        <color rgb="FF0070C0"/>
        <rFont val="Times New Roman"/>
        <family val="1"/>
        <charset val="204"/>
      </rPr>
      <t xml:space="preserve">7, 8, 9, 10, </t>
    </r>
    <r>
      <rPr>
        <sz val="11"/>
        <color theme="1"/>
        <rFont val="Times New Roman"/>
        <family val="1"/>
        <charset val="204"/>
      </rPr>
      <t>11, 12, 13</t>
    </r>
  </si>
  <si>
    <r>
      <rPr>
        <sz val="11"/>
        <color rgb="FFFF0000"/>
        <rFont val="Times New Roman"/>
        <family val="1"/>
        <charset val="204"/>
      </rPr>
      <t>6</t>
    </r>
    <r>
      <rPr>
        <sz val="11"/>
        <color theme="1"/>
        <rFont val="Times New Roman"/>
        <family val="1"/>
        <charset val="204"/>
      </rPr>
      <t xml:space="preserve">, 7, 8, 9, </t>
    </r>
    <r>
      <rPr>
        <sz val="11"/>
        <color rgb="FFFF0000"/>
        <rFont val="Times New Roman"/>
        <family val="1"/>
        <charset val="204"/>
      </rPr>
      <t>10,</t>
    </r>
    <r>
      <rPr>
        <sz val="11"/>
        <color theme="1"/>
        <rFont val="Times New Roman"/>
        <family val="1"/>
        <charset val="204"/>
      </rPr>
      <t xml:space="preserve"> 11, 12, 13</t>
    </r>
  </si>
  <si>
    <r>
      <rPr>
        <sz val="11"/>
        <color rgb="FFFF0000"/>
        <rFont val="Times New Roman"/>
        <family val="1"/>
        <charset val="204"/>
      </rPr>
      <t>4, 6,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0070C0"/>
        <rFont val="Times New Roman"/>
        <family val="1"/>
        <charset val="204"/>
      </rPr>
      <t>7, 8, 9, 10</t>
    </r>
    <r>
      <rPr>
        <sz val="11"/>
        <color theme="1"/>
        <rFont val="Times New Roman"/>
        <family val="1"/>
        <charset val="204"/>
      </rPr>
      <t>, 11, 12, 13</t>
    </r>
  </si>
  <si>
    <r>
      <rPr>
        <sz val="11"/>
        <color rgb="FFFF0000"/>
        <rFont val="Times New Roman"/>
        <family val="1"/>
        <charset val="204"/>
      </rPr>
      <t>4, 6</t>
    </r>
    <r>
      <rPr>
        <sz val="11"/>
        <color theme="1"/>
        <rFont val="Times New Roman"/>
        <family val="1"/>
        <charset val="204"/>
      </rPr>
      <t>, 7, 8, 9, 10, 11, 12, 13</t>
    </r>
  </si>
  <si>
    <r>
      <t>6, 7,</t>
    </r>
    <r>
      <rPr>
        <sz val="11"/>
        <color rgb="FFFF0000"/>
        <rFont val="Times New Roman"/>
        <family val="1"/>
        <charset val="204"/>
      </rPr>
      <t xml:space="preserve"> 8, 9, 10,</t>
    </r>
    <r>
      <rPr>
        <sz val="11"/>
        <color theme="1"/>
        <rFont val="Times New Roman"/>
        <family val="1"/>
        <charset val="204"/>
      </rPr>
      <t xml:space="preserve"> 11, 12, 13</t>
    </r>
  </si>
  <si>
    <r>
      <rPr>
        <sz val="11"/>
        <color rgb="FF00B0F0"/>
        <rFont val="Times New Roman"/>
        <family val="1"/>
        <charset val="204"/>
      </rPr>
      <t>6, 7, 8, 9, 10</t>
    </r>
    <r>
      <rPr>
        <sz val="11"/>
        <color theme="1"/>
        <rFont val="Times New Roman"/>
        <family val="1"/>
        <charset val="204"/>
      </rPr>
      <t>, 11, 12, 13</t>
    </r>
  </si>
  <si>
    <r>
      <t xml:space="preserve">6, 7, </t>
    </r>
    <r>
      <rPr>
        <sz val="11"/>
        <color rgb="FFFF0000"/>
        <rFont val="Times New Roman"/>
        <family val="1"/>
        <charset val="204"/>
      </rPr>
      <t>8, 9, 10</t>
    </r>
    <r>
      <rPr>
        <sz val="11"/>
        <color theme="1"/>
        <rFont val="Times New Roman"/>
        <family val="1"/>
        <charset val="204"/>
      </rPr>
      <t>, 11, 12, 13</t>
    </r>
  </si>
  <si>
    <r>
      <rPr>
        <sz val="11"/>
        <color rgb="FF0070C0"/>
        <rFont val="Times New Roman"/>
        <family val="1"/>
        <charset val="204"/>
      </rPr>
      <t>6, 7, 8, 9, 10, 11,</t>
    </r>
    <r>
      <rPr>
        <sz val="11"/>
        <color theme="1"/>
        <rFont val="Times New Roman"/>
        <family val="1"/>
        <charset val="204"/>
      </rPr>
      <t xml:space="preserve"> 12, 13</t>
    </r>
  </si>
  <si>
    <r>
      <t>4, 6,</t>
    </r>
    <r>
      <rPr>
        <sz val="11"/>
        <color rgb="FFFF0000"/>
        <rFont val="Times New Roman"/>
        <family val="1"/>
        <charset val="204"/>
      </rPr>
      <t xml:space="preserve"> 7, 8</t>
    </r>
    <r>
      <rPr>
        <sz val="11"/>
        <color theme="1"/>
        <rFont val="Times New Roman"/>
        <family val="1"/>
        <charset val="204"/>
      </rPr>
      <t>, 9, 10, 11, 12, 13</t>
    </r>
  </si>
  <si>
    <r>
      <t xml:space="preserve">6, 7, </t>
    </r>
    <r>
      <rPr>
        <sz val="11"/>
        <color rgb="FFFF0000"/>
        <rFont val="Times New Roman"/>
        <family val="1"/>
        <charset val="204"/>
      </rPr>
      <t>8</t>
    </r>
    <r>
      <rPr>
        <sz val="11"/>
        <color theme="1"/>
        <rFont val="Times New Roman"/>
        <family val="1"/>
        <charset val="204"/>
      </rPr>
      <t>, 9, 10, 11, 12, 13</t>
    </r>
  </si>
  <si>
    <r>
      <rPr>
        <sz val="11"/>
        <color rgb="FFFF0000"/>
        <rFont val="Times New Roman"/>
        <family val="1"/>
        <charset val="204"/>
      </rPr>
      <t>4</t>
    </r>
    <r>
      <rPr>
        <sz val="11"/>
        <color theme="1"/>
        <rFont val="Times New Roman"/>
        <family val="1"/>
        <charset val="204"/>
      </rPr>
      <t>,</t>
    </r>
    <r>
      <rPr>
        <sz val="11"/>
        <color rgb="FFFF0000"/>
        <rFont val="Times New Roman"/>
        <family val="1"/>
        <charset val="204"/>
      </rPr>
      <t xml:space="preserve"> 6</t>
    </r>
    <r>
      <rPr>
        <sz val="11"/>
        <color theme="1"/>
        <rFont val="Times New Roman"/>
        <family val="1"/>
        <charset val="204"/>
      </rPr>
      <t>, 7, 8, 9,</t>
    </r>
    <r>
      <rPr>
        <sz val="11"/>
        <color rgb="FFFF0000"/>
        <rFont val="Times New Roman"/>
        <family val="1"/>
        <charset val="204"/>
      </rPr>
      <t xml:space="preserve"> 10,</t>
    </r>
    <r>
      <rPr>
        <sz val="11"/>
        <color theme="1"/>
        <rFont val="Times New Roman"/>
        <family val="1"/>
        <charset val="204"/>
      </rPr>
      <t xml:space="preserve"> 11, 12, 13</t>
    </r>
  </si>
  <si>
    <r>
      <t>6,</t>
    </r>
    <r>
      <rPr>
        <sz val="11"/>
        <color rgb="FF0070C0"/>
        <rFont val="Times New Roman"/>
        <family val="1"/>
        <charset val="204"/>
      </rPr>
      <t xml:space="preserve"> 7,</t>
    </r>
    <r>
      <rPr>
        <sz val="11"/>
        <color theme="1"/>
        <rFont val="Times New Roman"/>
        <family val="1"/>
        <charset val="204"/>
      </rPr>
      <t xml:space="preserve"> 8, 9, 10, 11, 12, 13</t>
    </r>
  </si>
  <si>
    <r>
      <rPr>
        <sz val="11"/>
        <color rgb="FF00B0F0"/>
        <rFont val="Times New Roman"/>
        <family val="1"/>
        <charset val="204"/>
      </rPr>
      <t>4</t>
    </r>
    <r>
      <rPr>
        <sz val="11"/>
        <color theme="1"/>
        <rFont val="Times New Roman"/>
        <family val="1"/>
        <charset val="204"/>
      </rPr>
      <t xml:space="preserve">, 6, </t>
    </r>
    <r>
      <rPr>
        <sz val="11"/>
        <color rgb="FFFF0000"/>
        <rFont val="Times New Roman"/>
        <family val="1"/>
        <charset val="204"/>
      </rPr>
      <t>7</t>
    </r>
    <r>
      <rPr>
        <sz val="11"/>
        <color theme="1"/>
        <rFont val="Times New Roman"/>
        <family val="1"/>
        <charset val="204"/>
      </rPr>
      <t xml:space="preserve">, </t>
    </r>
    <r>
      <rPr>
        <sz val="11"/>
        <color rgb="FFFF0000"/>
        <rFont val="Times New Roman"/>
        <family val="1"/>
        <charset val="204"/>
      </rPr>
      <t>8, 9, 10</t>
    </r>
    <r>
      <rPr>
        <sz val="11"/>
        <color theme="1"/>
        <rFont val="Times New Roman"/>
        <family val="1"/>
        <charset val="204"/>
      </rPr>
      <t>, 11, 12, 13</t>
    </r>
  </si>
  <si>
    <r>
      <t>4,</t>
    </r>
    <r>
      <rPr>
        <sz val="11"/>
        <color rgb="FFFF0000"/>
        <rFont val="Times New Roman"/>
        <family val="1"/>
        <charset val="204"/>
      </rPr>
      <t xml:space="preserve"> 6</t>
    </r>
    <r>
      <rPr>
        <sz val="11"/>
        <color theme="1"/>
        <rFont val="Times New Roman"/>
        <family val="1"/>
        <charset val="204"/>
      </rPr>
      <t>, 7, 8, 9, 10, 11, 12, 13</t>
    </r>
  </si>
  <si>
    <r>
      <t xml:space="preserve">4, 6, 7, </t>
    </r>
    <r>
      <rPr>
        <sz val="11"/>
        <color rgb="FFFF0000"/>
        <rFont val="Times New Roman"/>
        <family val="1"/>
        <charset val="204"/>
      </rPr>
      <t>8, 9,</t>
    </r>
    <r>
      <rPr>
        <sz val="11"/>
        <color theme="1"/>
        <rFont val="Times New Roman"/>
        <family val="1"/>
        <charset val="204"/>
      </rPr>
      <t xml:space="preserve"> 10, 11, 12, 13</t>
    </r>
  </si>
  <si>
    <r>
      <rPr>
        <sz val="11"/>
        <color rgb="FFFF0000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, 2, 4, 12 </t>
    </r>
  </si>
  <si>
    <t>Исполняющий обязанности начальника декпартамента жилищно-коммунального хозяйства,</t>
  </si>
  <si>
    <t>Т.И.Булыженкова</t>
  </si>
  <si>
    <t>от 16 ноября  2021 года № 1054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</si>
</sst>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b/>
      <sz val="11"/>
      <color rgb="FF00B05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6" fillId="2" borderId="0" xfId="0" applyFont="1" applyFill="1"/>
    <xf numFmtId="1" fontId="0" fillId="2" borderId="0" xfId="0" applyNumberFormat="1" applyFill="1"/>
    <xf numFmtId="0" fontId="9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0" fillId="2" borderId="0" xfId="0" applyFill="1" applyAlignment="1"/>
    <xf numFmtId="0" fontId="7" fillId="2" borderId="0" xfId="0" applyFont="1" applyFill="1" applyAlignment="1">
      <alignment horizontal="left"/>
    </xf>
    <xf numFmtId="14" fontId="0" fillId="2" borderId="0" xfId="0" applyNumberFormat="1" applyFill="1"/>
    <xf numFmtId="0" fontId="8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10" fillId="2" borderId="0" xfId="0" applyFont="1" applyFill="1"/>
    <xf numFmtId="0" fontId="5" fillId="2" borderId="0" xfId="0" applyFont="1" applyFill="1"/>
    <xf numFmtId="49" fontId="0" fillId="2" borderId="0" xfId="0" applyNumberFormat="1" applyFill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/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/>
    </xf>
    <xf numFmtId="0" fontId="13" fillId="2" borderId="0" xfId="0" applyFont="1" applyFill="1"/>
    <xf numFmtId="14" fontId="13" fillId="2" borderId="0" xfId="0" applyNumberFormat="1" applyFont="1" applyFill="1"/>
    <xf numFmtId="0" fontId="12" fillId="2" borderId="0" xfId="0" applyFont="1" applyFill="1"/>
    <xf numFmtId="0" fontId="10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4" fontId="14" fillId="2" borderId="2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/>
    <xf numFmtId="0" fontId="10" fillId="2" borderId="7" xfId="0" applyFont="1" applyFill="1" applyBorder="1"/>
    <xf numFmtId="0" fontId="11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/>
    <xf numFmtId="0" fontId="10" fillId="2" borderId="7" xfId="0" applyFont="1" applyFill="1" applyBorder="1" applyAlignment="1"/>
    <xf numFmtId="0" fontId="14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/>
    <xf numFmtId="0" fontId="1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1" fontId="10" fillId="2" borderId="3" xfId="0" applyNumberFormat="1" applyFont="1" applyFill="1" applyBorder="1" applyAlignment="1">
      <alignment horizontal="center"/>
    </xf>
    <xf numFmtId="1" fontId="10" fillId="2" borderId="4" xfId="0" applyNumberFormat="1" applyFont="1" applyFill="1" applyBorder="1" applyAlignment="1">
      <alignment horizontal="center"/>
    </xf>
    <xf numFmtId="1" fontId="10" fillId="2" borderId="5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</cellXfs>
  <cellStyles count="9">
    <cellStyle name="Гиперссылка 2" xfId="1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Финансовый 2" xfId="8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20"/>
  <sheetViews>
    <sheetView tabSelected="1" view="pageBreakPreview" zoomScale="50" zoomScaleNormal="60" zoomScaleSheetLayoutView="50" workbookViewId="0">
      <selection activeCell="AG2" sqref="AG2"/>
    </sheetView>
  </sheetViews>
  <sheetFormatPr defaultColWidth="9.140625" defaultRowHeight="15" x14ac:dyDescent="0.25"/>
  <cols>
    <col min="1" max="1" width="4.85546875" style="15" customWidth="1"/>
    <col min="2" max="2" width="29" style="5" customWidth="1"/>
    <col min="3" max="3" width="14.7109375" style="1" hidden="1" customWidth="1"/>
    <col min="4" max="4" width="12.42578125" style="10" customWidth="1"/>
    <col min="5" max="5" width="12.5703125" style="2" bestFit="1" customWidth="1"/>
    <col min="6" max="6" width="12.85546875" style="2" bestFit="1" customWidth="1"/>
    <col min="7" max="7" width="12.140625" style="2" bestFit="1" customWidth="1"/>
    <col min="8" max="8" width="11.42578125" style="2" bestFit="1" customWidth="1"/>
    <col min="9" max="9" width="11.42578125" style="2" customWidth="1"/>
    <col min="10" max="10" width="9.42578125" style="2" bestFit="1" customWidth="1"/>
    <col min="11" max="11" width="12.42578125" style="2" bestFit="1" customWidth="1"/>
    <col min="12" max="12" width="11.28515625" style="2" bestFit="1" customWidth="1"/>
    <col min="13" max="13" width="12.42578125" style="2" bestFit="1" customWidth="1"/>
    <col min="14" max="14" width="11.28515625" style="2" bestFit="1" customWidth="1"/>
    <col min="15" max="15" width="12.28515625" style="2" bestFit="1" customWidth="1"/>
    <col min="16" max="16" width="11.28515625" style="2" bestFit="1" customWidth="1"/>
    <col min="17" max="17" width="12.42578125" style="2" bestFit="1" customWidth="1"/>
    <col min="18" max="18" width="11.28515625" style="2" bestFit="1" customWidth="1"/>
    <col min="19" max="19" width="12.42578125" style="2" bestFit="1" customWidth="1"/>
    <col min="20" max="20" width="11.28515625" style="2" bestFit="1" customWidth="1"/>
    <col min="21" max="22" width="9.42578125" style="2" bestFit="1" customWidth="1"/>
    <col min="23" max="23" width="12.7109375" style="2" customWidth="1"/>
    <col min="24" max="24" width="11.42578125" style="2" customWidth="1"/>
    <col min="25" max="25" width="7.85546875" style="2" customWidth="1"/>
    <col min="26" max="26" width="7" style="2" customWidth="1"/>
    <col min="27" max="30" width="9.42578125" style="2" bestFit="1" customWidth="1"/>
    <col min="31" max="31" width="9" style="2" customWidth="1"/>
    <col min="32" max="32" width="8.85546875" style="2" customWidth="1"/>
    <col min="33" max="34" width="9.28515625" style="2" bestFit="1" customWidth="1"/>
    <col min="35" max="35" width="11" style="2" customWidth="1"/>
    <col min="36" max="36" width="11.28515625" style="2" customWidth="1"/>
    <col min="37" max="37" width="25.7109375" style="13" customWidth="1"/>
    <col min="38" max="16384" width="9.140625" style="1"/>
  </cols>
  <sheetData>
    <row r="1" spans="1:41" ht="33.75" customHeight="1" x14ac:dyDescent="0.3">
      <c r="A1" s="12"/>
      <c r="B1" s="3"/>
      <c r="C1" s="4"/>
      <c r="D1" s="5"/>
      <c r="E1" s="5"/>
      <c r="F1" s="1"/>
      <c r="G1" s="3"/>
      <c r="H1" s="1"/>
      <c r="I1" s="1"/>
      <c r="J1" s="1"/>
      <c r="K1" s="1"/>
      <c r="L1" s="1"/>
      <c r="M1" s="1"/>
      <c r="N1" s="1"/>
      <c r="O1" s="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4" t="s">
        <v>962</v>
      </c>
      <c r="AH1" s="6"/>
      <c r="AI1" s="6"/>
      <c r="AJ1" s="6"/>
      <c r="AK1" s="19"/>
      <c r="AL1" s="6"/>
      <c r="AM1" s="6"/>
      <c r="AN1" s="6"/>
      <c r="AO1" s="6"/>
    </row>
    <row r="2" spans="1:41" ht="38.25" customHeight="1" x14ac:dyDescent="0.3">
      <c r="A2" s="12"/>
      <c r="B2" s="3"/>
      <c r="C2" s="4"/>
      <c r="D2" s="5"/>
      <c r="E2" s="5"/>
      <c r="F2" s="1"/>
      <c r="G2" s="3"/>
      <c r="H2" s="1"/>
      <c r="I2" s="1"/>
      <c r="J2" s="1"/>
      <c r="K2" s="1"/>
      <c r="L2" s="1"/>
      <c r="M2" s="1"/>
      <c r="N2" s="1"/>
      <c r="O2" s="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4" t="s">
        <v>1182</v>
      </c>
      <c r="AH2" s="7"/>
      <c r="AI2" s="7"/>
      <c r="AJ2" s="7"/>
      <c r="AK2" s="20"/>
      <c r="AL2" s="7"/>
      <c r="AM2" s="7"/>
      <c r="AN2" s="7"/>
      <c r="AO2" s="7"/>
    </row>
    <row r="3" spans="1:41" ht="15.75" x14ac:dyDescent="0.25">
      <c r="A3" s="12"/>
      <c r="B3" s="3"/>
      <c r="C3" s="4"/>
      <c r="D3" s="5"/>
      <c r="E3" s="5"/>
      <c r="F3" s="1"/>
      <c r="G3" s="3"/>
      <c r="H3" s="1"/>
      <c r="I3" s="1"/>
      <c r="J3" s="1"/>
      <c r="K3" s="1"/>
      <c r="L3" s="1"/>
      <c r="M3" s="1"/>
      <c r="N3" s="1"/>
      <c r="O3" s="3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41" ht="18.75" x14ac:dyDescent="0.3">
      <c r="A4" s="12"/>
      <c r="B4" s="3"/>
      <c r="C4" s="4"/>
      <c r="D4" s="5"/>
      <c r="E4" s="5"/>
      <c r="F4" s="1"/>
      <c r="G4" s="3"/>
      <c r="H4" s="14" t="s">
        <v>974</v>
      </c>
      <c r="I4" s="1"/>
      <c r="J4" s="1"/>
      <c r="K4" s="1"/>
      <c r="L4" s="1"/>
      <c r="M4" s="1"/>
      <c r="N4" s="1"/>
      <c r="O4" s="3"/>
      <c r="P4" s="4"/>
      <c r="Q4" s="5"/>
      <c r="R4" s="5"/>
      <c r="S4" s="1"/>
      <c r="T4" s="3"/>
      <c r="U4" s="1"/>
      <c r="V4" s="1"/>
      <c r="W4" s="1"/>
      <c r="X4" s="1"/>
      <c r="Y4" s="1"/>
      <c r="Z4" s="1"/>
      <c r="AA4" s="1"/>
      <c r="AB4" s="3"/>
      <c r="AC4" s="1"/>
      <c r="AD4" s="1"/>
      <c r="AE4" s="1"/>
      <c r="AF4" s="1"/>
      <c r="AG4" s="1"/>
      <c r="AH4" s="1"/>
      <c r="AI4" s="1"/>
      <c r="AJ4" s="1"/>
    </row>
    <row r="5" spans="1:41" ht="15.75" x14ac:dyDescent="0.25">
      <c r="A5" s="12"/>
      <c r="B5" s="3"/>
      <c r="C5" s="4"/>
      <c r="D5" s="5"/>
      <c r="E5" s="5"/>
      <c r="F5" s="1"/>
      <c r="G5" s="3"/>
      <c r="H5" s="1"/>
      <c r="I5" s="1"/>
      <c r="J5" s="1"/>
      <c r="K5" s="1"/>
      <c r="L5" s="1"/>
      <c r="M5" s="1"/>
      <c r="N5" s="1"/>
      <c r="O5" s="3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41" ht="72" customHeight="1" x14ac:dyDescent="0.3">
      <c r="A6" s="12"/>
      <c r="B6" s="51" t="s">
        <v>963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21"/>
      <c r="AL6" s="8"/>
      <c r="AM6" s="8"/>
      <c r="AN6" s="8"/>
      <c r="AO6" s="8"/>
    </row>
    <row r="7" spans="1:41" ht="76.5" customHeight="1" x14ac:dyDescent="0.3">
      <c r="A7" s="12"/>
      <c r="B7" s="51" t="s">
        <v>964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21"/>
      <c r="AL7" s="8"/>
      <c r="AM7" s="8"/>
      <c r="AN7" s="8"/>
      <c r="AO7" s="8"/>
    </row>
    <row r="11" spans="1:41" ht="16.899999999999999" customHeight="1" x14ac:dyDescent="0.25">
      <c r="A11" s="65" t="s">
        <v>58</v>
      </c>
      <c r="B11" s="57" t="s">
        <v>973</v>
      </c>
      <c r="C11" s="29"/>
      <c r="D11" s="41" t="s">
        <v>61</v>
      </c>
      <c r="E11" s="52" t="s">
        <v>62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4"/>
      <c r="AK11" s="44" t="s">
        <v>63</v>
      </c>
    </row>
    <row r="12" spans="1:41" ht="339.75" customHeight="1" x14ac:dyDescent="0.25">
      <c r="A12" s="66"/>
      <c r="B12" s="58"/>
      <c r="C12" s="16" t="s">
        <v>7</v>
      </c>
      <c r="D12" s="42"/>
      <c r="E12" s="47" t="s">
        <v>64</v>
      </c>
      <c r="F12" s="48"/>
      <c r="G12" s="47" t="s">
        <v>75</v>
      </c>
      <c r="H12" s="48"/>
      <c r="I12" s="49" t="s">
        <v>65</v>
      </c>
      <c r="J12" s="50"/>
      <c r="K12" s="49" t="s">
        <v>66</v>
      </c>
      <c r="L12" s="50"/>
      <c r="M12" s="49" t="s">
        <v>67</v>
      </c>
      <c r="N12" s="50"/>
      <c r="O12" s="49" t="s">
        <v>68</v>
      </c>
      <c r="P12" s="50"/>
      <c r="Q12" s="60" t="s">
        <v>76</v>
      </c>
      <c r="R12" s="50"/>
      <c r="S12" s="60" t="s">
        <v>77</v>
      </c>
      <c r="T12" s="64"/>
      <c r="U12" s="60" t="s">
        <v>958</v>
      </c>
      <c r="V12" s="64"/>
      <c r="W12" s="60" t="s">
        <v>69</v>
      </c>
      <c r="X12" s="64"/>
      <c r="Y12" s="60" t="s">
        <v>70</v>
      </c>
      <c r="Z12" s="64"/>
      <c r="AA12" s="60" t="s">
        <v>959</v>
      </c>
      <c r="AB12" s="60"/>
      <c r="AC12" s="60" t="s">
        <v>960</v>
      </c>
      <c r="AD12" s="60"/>
      <c r="AE12" s="60" t="s">
        <v>961</v>
      </c>
      <c r="AF12" s="60"/>
      <c r="AG12" s="60" t="s">
        <v>78</v>
      </c>
      <c r="AH12" s="60"/>
      <c r="AI12" s="30" t="s">
        <v>562</v>
      </c>
      <c r="AJ12" s="30" t="s">
        <v>563</v>
      </c>
      <c r="AK12" s="45"/>
    </row>
    <row r="13" spans="1:41" ht="39" customHeight="1" x14ac:dyDescent="0.25">
      <c r="A13" s="58"/>
      <c r="B13" s="59"/>
      <c r="C13" s="31"/>
      <c r="D13" s="43"/>
      <c r="E13" s="61" t="s">
        <v>71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3"/>
      <c r="AK13" s="46"/>
    </row>
    <row r="14" spans="1:41" ht="39" customHeight="1" x14ac:dyDescent="0.25">
      <c r="A14" s="59"/>
      <c r="B14" s="32" t="s">
        <v>72</v>
      </c>
      <c r="C14" s="31"/>
      <c r="D14" s="32" t="s">
        <v>72</v>
      </c>
      <c r="E14" s="33" t="s">
        <v>73</v>
      </c>
      <c r="F14" s="22" t="s">
        <v>74</v>
      </c>
      <c r="G14" s="33" t="s">
        <v>73</v>
      </c>
      <c r="H14" s="22" t="s">
        <v>74</v>
      </c>
      <c r="I14" s="33" t="s">
        <v>73</v>
      </c>
      <c r="J14" s="22" t="s">
        <v>74</v>
      </c>
      <c r="K14" s="33" t="s">
        <v>73</v>
      </c>
      <c r="L14" s="22" t="s">
        <v>74</v>
      </c>
      <c r="M14" s="33" t="s">
        <v>73</v>
      </c>
      <c r="N14" s="22" t="s">
        <v>74</v>
      </c>
      <c r="O14" s="33" t="s">
        <v>73</v>
      </c>
      <c r="P14" s="22" t="s">
        <v>74</v>
      </c>
      <c r="Q14" s="33" t="s">
        <v>73</v>
      </c>
      <c r="R14" s="22" t="s">
        <v>74</v>
      </c>
      <c r="S14" s="33" t="s">
        <v>73</v>
      </c>
      <c r="T14" s="22" t="s">
        <v>74</v>
      </c>
      <c r="U14" s="33" t="s">
        <v>73</v>
      </c>
      <c r="V14" s="22" t="s">
        <v>74</v>
      </c>
      <c r="W14" s="33" t="s">
        <v>73</v>
      </c>
      <c r="X14" s="22" t="s">
        <v>74</v>
      </c>
      <c r="Y14" s="33" t="s">
        <v>73</v>
      </c>
      <c r="Z14" s="22" t="s">
        <v>74</v>
      </c>
      <c r="AA14" s="33" t="s">
        <v>73</v>
      </c>
      <c r="AB14" s="22" t="s">
        <v>74</v>
      </c>
      <c r="AC14" s="33" t="s">
        <v>73</v>
      </c>
      <c r="AD14" s="22" t="s">
        <v>74</v>
      </c>
      <c r="AE14" s="33" t="s">
        <v>73</v>
      </c>
      <c r="AF14" s="22" t="s">
        <v>74</v>
      </c>
      <c r="AG14" s="33" t="s">
        <v>73</v>
      </c>
      <c r="AH14" s="22" t="s">
        <v>74</v>
      </c>
      <c r="AI14" s="22" t="s">
        <v>565</v>
      </c>
      <c r="AJ14" s="22" t="s">
        <v>565</v>
      </c>
      <c r="AK14" s="22" t="s">
        <v>72</v>
      </c>
    </row>
    <row r="15" spans="1:41" ht="39" customHeight="1" x14ac:dyDescent="0.25">
      <c r="A15" s="55" t="s">
        <v>1054</v>
      </c>
      <c r="B15" s="56"/>
      <c r="C15" s="31"/>
      <c r="D15" s="32" t="s">
        <v>72</v>
      </c>
      <c r="E15" s="33" t="s">
        <v>957</v>
      </c>
      <c r="F15" s="33" t="s">
        <v>957</v>
      </c>
      <c r="G15" s="33" t="s">
        <v>957</v>
      </c>
      <c r="H15" s="33" t="s">
        <v>957</v>
      </c>
      <c r="I15" s="33" t="s">
        <v>957</v>
      </c>
      <c r="J15" s="33" t="s">
        <v>957</v>
      </c>
      <c r="K15" s="33" t="s">
        <v>957</v>
      </c>
      <c r="L15" s="33" t="s">
        <v>957</v>
      </c>
      <c r="M15" s="33" t="s">
        <v>957</v>
      </c>
      <c r="N15" s="33" t="s">
        <v>957</v>
      </c>
      <c r="O15" s="33" t="s">
        <v>957</v>
      </c>
      <c r="P15" s="33" t="s">
        <v>957</v>
      </c>
      <c r="Q15" s="33" t="s">
        <v>957</v>
      </c>
      <c r="R15" s="33" t="s">
        <v>957</v>
      </c>
      <c r="S15" s="33" t="s">
        <v>957</v>
      </c>
      <c r="T15" s="33" t="s">
        <v>957</v>
      </c>
      <c r="U15" s="33" t="s">
        <v>957</v>
      </c>
      <c r="V15" s="33" t="s">
        <v>957</v>
      </c>
      <c r="W15" s="33" t="s">
        <v>957</v>
      </c>
      <c r="X15" s="33" t="s">
        <v>957</v>
      </c>
      <c r="Y15" s="33" t="s">
        <v>957</v>
      </c>
      <c r="Z15" s="33" t="s">
        <v>957</v>
      </c>
      <c r="AA15" s="33" t="s">
        <v>957</v>
      </c>
      <c r="AB15" s="33" t="s">
        <v>957</v>
      </c>
      <c r="AC15" s="33" t="s">
        <v>957</v>
      </c>
      <c r="AD15" s="33" t="s">
        <v>957</v>
      </c>
      <c r="AE15" s="33" t="s">
        <v>957</v>
      </c>
      <c r="AF15" s="33" t="s">
        <v>957</v>
      </c>
      <c r="AG15" s="33" t="s">
        <v>957</v>
      </c>
      <c r="AH15" s="33" t="s">
        <v>957</v>
      </c>
      <c r="AI15" s="33" t="s">
        <v>957</v>
      </c>
      <c r="AJ15" s="33" t="s">
        <v>957</v>
      </c>
      <c r="AK15" s="22" t="s">
        <v>72</v>
      </c>
    </row>
    <row r="16" spans="1:41" ht="17.25" customHeight="1" x14ac:dyDescent="0.25">
      <c r="A16" s="16">
        <v>1</v>
      </c>
      <c r="B16" s="39">
        <v>2</v>
      </c>
      <c r="C16" s="40">
        <v>3</v>
      </c>
      <c r="D16" s="39">
        <v>3</v>
      </c>
      <c r="E16" s="39">
        <v>4</v>
      </c>
      <c r="F16" s="22">
        <v>5</v>
      </c>
      <c r="G16" s="33">
        <v>6</v>
      </c>
      <c r="H16" s="22">
        <v>7</v>
      </c>
      <c r="I16" s="33">
        <v>8</v>
      </c>
      <c r="J16" s="22">
        <v>9</v>
      </c>
      <c r="K16" s="33">
        <v>10</v>
      </c>
      <c r="L16" s="16">
        <v>11</v>
      </c>
      <c r="M16" s="39">
        <v>12</v>
      </c>
      <c r="N16" s="16">
        <v>13</v>
      </c>
      <c r="O16" s="39">
        <v>14</v>
      </c>
      <c r="P16" s="39">
        <v>15</v>
      </c>
      <c r="Q16" s="22">
        <v>16</v>
      </c>
      <c r="R16" s="33">
        <v>17</v>
      </c>
      <c r="S16" s="22">
        <v>18</v>
      </c>
      <c r="T16" s="33">
        <v>19</v>
      </c>
      <c r="U16" s="22">
        <v>20</v>
      </c>
      <c r="V16" s="33">
        <v>21</v>
      </c>
      <c r="W16" s="16">
        <v>22</v>
      </c>
      <c r="X16" s="39">
        <v>23</v>
      </c>
      <c r="Y16" s="16">
        <v>24</v>
      </c>
      <c r="Z16" s="39">
        <v>25</v>
      </c>
      <c r="AA16" s="39">
        <v>26</v>
      </c>
      <c r="AB16" s="22">
        <v>27</v>
      </c>
      <c r="AC16" s="33">
        <v>28</v>
      </c>
      <c r="AD16" s="22">
        <v>29</v>
      </c>
      <c r="AE16" s="33">
        <v>30</v>
      </c>
      <c r="AF16" s="22">
        <v>31</v>
      </c>
      <c r="AG16" s="33">
        <v>32</v>
      </c>
      <c r="AH16" s="16">
        <v>33</v>
      </c>
      <c r="AI16" s="39">
        <v>34</v>
      </c>
      <c r="AJ16" s="16">
        <v>35</v>
      </c>
      <c r="AK16" s="39">
        <v>36</v>
      </c>
    </row>
    <row r="17" spans="1:37" ht="61.5" customHeight="1" x14ac:dyDescent="0.25">
      <c r="A17" s="34" t="s">
        <v>566</v>
      </c>
      <c r="B17" s="35" t="s">
        <v>356</v>
      </c>
      <c r="C17" s="31" t="s">
        <v>12</v>
      </c>
      <c r="D17" s="18">
        <v>44159</v>
      </c>
      <c r="E17" s="16">
        <v>3001819.22</v>
      </c>
      <c r="F17" s="16">
        <v>235114.1</v>
      </c>
      <c r="G17" s="16">
        <v>5686916.6000000006</v>
      </c>
      <c r="H17" s="16">
        <v>445421.31</v>
      </c>
      <c r="I17" s="16">
        <v>3490978.51</v>
      </c>
      <c r="J17" s="16">
        <v>273427</v>
      </c>
      <c r="K17" s="16">
        <v>3490978.51</v>
      </c>
      <c r="L17" s="16">
        <v>273426.94</v>
      </c>
      <c r="M17" s="16">
        <v>2206495.4899999998</v>
      </c>
      <c r="N17" s="16">
        <v>172821.26</v>
      </c>
      <c r="O17" s="16">
        <v>2445796.4300000002</v>
      </c>
      <c r="P17" s="16">
        <v>191564.24</v>
      </c>
      <c r="Q17" s="16"/>
      <c r="R17" s="16"/>
      <c r="S17" s="16"/>
      <c r="T17" s="16"/>
      <c r="U17" s="16"/>
      <c r="V17" s="16"/>
      <c r="W17" s="16">
        <v>28673505.440000001</v>
      </c>
      <c r="X17" s="16">
        <v>2245819.89</v>
      </c>
      <c r="Y17" s="16"/>
      <c r="Z17" s="16"/>
      <c r="AA17" s="16">
        <v>328782</v>
      </c>
      <c r="AB17" s="16">
        <v>25751</v>
      </c>
      <c r="AC17" s="16">
        <v>77546</v>
      </c>
      <c r="AD17" s="16">
        <v>6074</v>
      </c>
      <c r="AE17" s="16">
        <v>175327</v>
      </c>
      <c r="AF17" s="16">
        <v>13732</v>
      </c>
      <c r="AG17" s="16"/>
      <c r="AH17" s="16"/>
      <c r="AI17" s="16"/>
      <c r="AJ17" s="16"/>
      <c r="AK17" s="23" t="s">
        <v>564</v>
      </c>
    </row>
    <row r="18" spans="1:37" ht="61.5" customHeight="1" x14ac:dyDescent="0.25">
      <c r="A18" s="34" t="s">
        <v>8</v>
      </c>
      <c r="B18" s="35" t="s">
        <v>357</v>
      </c>
      <c r="C18" s="31" t="s">
        <v>5</v>
      </c>
      <c r="D18" s="18" t="s">
        <v>79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>
        <v>17950843.190000001</v>
      </c>
      <c r="X18" s="16">
        <v>1405979.49</v>
      </c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23" t="s">
        <v>564</v>
      </c>
    </row>
    <row r="19" spans="1:37" ht="61.5" customHeight="1" x14ac:dyDescent="0.25">
      <c r="A19" s="34" t="s">
        <v>567</v>
      </c>
      <c r="B19" s="35" t="s">
        <v>358</v>
      </c>
      <c r="C19" s="31" t="s">
        <v>25</v>
      </c>
      <c r="D19" s="18">
        <v>44159</v>
      </c>
      <c r="E19" s="16">
        <v>5088734.4099999992</v>
      </c>
      <c r="F19" s="16">
        <v>398569.37</v>
      </c>
      <c r="G19" s="16">
        <v>9640556.6199999992</v>
      </c>
      <c r="H19" s="16">
        <v>755085.7</v>
      </c>
      <c r="I19" s="16"/>
      <c r="J19" s="16"/>
      <c r="K19" s="16">
        <v>5917965.4500000002</v>
      </c>
      <c r="L19" s="16">
        <v>463517.95</v>
      </c>
      <c r="M19" s="16">
        <v>3740488.2399999998</v>
      </c>
      <c r="N19" s="16">
        <v>292969.51</v>
      </c>
      <c r="O19" s="16">
        <v>4146155.23</v>
      </c>
      <c r="P19" s="16">
        <v>324742.92</v>
      </c>
      <c r="Q19" s="16"/>
      <c r="R19" s="16"/>
      <c r="S19" s="16"/>
      <c r="T19" s="16"/>
      <c r="U19" s="16"/>
      <c r="V19" s="16"/>
      <c r="W19" s="16">
        <v>37811484.009999998</v>
      </c>
      <c r="X19" s="16">
        <v>2961541.73</v>
      </c>
      <c r="Y19" s="16"/>
      <c r="Z19" s="16"/>
      <c r="AA19" s="16">
        <v>328782</v>
      </c>
      <c r="AB19" s="16">
        <v>25751</v>
      </c>
      <c r="AC19" s="16"/>
      <c r="AD19" s="16"/>
      <c r="AE19" s="16">
        <v>175327</v>
      </c>
      <c r="AF19" s="16">
        <v>13732</v>
      </c>
      <c r="AG19" s="16"/>
      <c r="AH19" s="16"/>
      <c r="AI19" s="16"/>
      <c r="AJ19" s="16"/>
      <c r="AK19" s="23" t="s">
        <v>564</v>
      </c>
    </row>
    <row r="20" spans="1:37" ht="61.5" customHeight="1" x14ac:dyDescent="0.25">
      <c r="A20" s="34" t="s">
        <v>568</v>
      </c>
      <c r="B20" s="35" t="s">
        <v>359</v>
      </c>
      <c r="C20" s="31" t="s">
        <v>5</v>
      </c>
      <c r="D20" s="18" t="s">
        <v>79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>
        <v>17065520.390000001</v>
      </c>
      <c r="X20" s="16">
        <v>1336637.5900000001</v>
      </c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23" t="s">
        <v>564</v>
      </c>
    </row>
    <row r="21" spans="1:37" ht="61.5" customHeight="1" x14ac:dyDescent="0.25">
      <c r="A21" s="34" t="s">
        <v>569</v>
      </c>
      <c r="B21" s="35" t="s">
        <v>360</v>
      </c>
      <c r="C21" s="31" t="s">
        <v>1056</v>
      </c>
      <c r="D21" s="18">
        <v>44159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>
        <v>7790250.4800000004</v>
      </c>
      <c r="T21" s="16">
        <v>610162.56000000006</v>
      </c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23" t="s">
        <v>564</v>
      </c>
    </row>
    <row r="22" spans="1:37" ht="61.5" customHeight="1" x14ac:dyDescent="0.25">
      <c r="A22" s="34" t="s">
        <v>570</v>
      </c>
      <c r="B22" s="35" t="s">
        <v>361</v>
      </c>
      <c r="C22" s="31" t="s">
        <v>1057</v>
      </c>
      <c r="D22" s="18">
        <v>44159</v>
      </c>
      <c r="E22" s="16">
        <v>3127018.4499999997</v>
      </c>
      <c r="F22" s="16">
        <v>244920.18</v>
      </c>
      <c r="G22" s="16">
        <v>5924105.29</v>
      </c>
      <c r="H22" s="16">
        <v>463998.85</v>
      </c>
      <c r="I22" s="16">
        <v>3636579.49</v>
      </c>
      <c r="J22" s="16">
        <v>284831</v>
      </c>
      <c r="K22" s="16">
        <v>3636579.49</v>
      </c>
      <c r="L22" s="16">
        <v>284830.98</v>
      </c>
      <c r="M22" s="16">
        <v>2298523.5300000003</v>
      </c>
      <c r="N22" s="16">
        <v>180029.26</v>
      </c>
      <c r="O22" s="16"/>
      <c r="P22" s="16"/>
      <c r="Q22" s="16">
        <v>7698312.2300000004</v>
      </c>
      <c r="R22" s="16">
        <v>602961.6</v>
      </c>
      <c r="S22" s="16"/>
      <c r="T22" s="16"/>
      <c r="U22" s="16"/>
      <c r="V22" s="16"/>
      <c r="W22" s="16"/>
      <c r="X22" s="16"/>
      <c r="Y22" s="16"/>
      <c r="Z22" s="16"/>
      <c r="AA22" s="16">
        <v>328782</v>
      </c>
      <c r="AB22" s="16">
        <v>25751</v>
      </c>
      <c r="AC22" s="16">
        <v>77546</v>
      </c>
      <c r="AD22" s="16">
        <v>6074</v>
      </c>
      <c r="AE22" s="16">
        <v>175327</v>
      </c>
      <c r="AF22" s="16">
        <v>13732</v>
      </c>
      <c r="AG22" s="16"/>
      <c r="AH22" s="16"/>
      <c r="AI22" s="16"/>
      <c r="AJ22" s="16"/>
      <c r="AK22" s="23" t="s">
        <v>564</v>
      </c>
    </row>
    <row r="23" spans="1:37" ht="61.5" customHeight="1" x14ac:dyDescent="0.25">
      <c r="A23" s="34" t="s">
        <v>571</v>
      </c>
      <c r="B23" s="35" t="s">
        <v>362</v>
      </c>
      <c r="C23" s="31" t="s">
        <v>39</v>
      </c>
      <c r="D23" s="18">
        <v>44159</v>
      </c>
      <c r="E23" s="16">
        <v>3165353.63</v>
      </c>
      <c r="F23" s="16">
        <v>247922.74</v>
      </c>
      <c r="G23" s="16">
        <v>5996730.9199999999</v>
      </c>
      <c r="H23" s="16">
        <v>469687.17</v>
      </c>
      <c r="I23" s="16">
        <v>3681161.5500000003</v>
      </c>
      <c r="J23" s="16">
        <v>288323</v>
      </c>
      <c r="K23" s="16">
        <v>3681161.5500000003</v>
      </c>
      <c r="L23" s="16">
        <v>288322.82</v>
      </c>
      <c r="M23" s="16">
        <v>2326701.91</v>
      </c>
      <c r="N23" s="16">
        <v>182236.3</v>
      </c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>
        <v>328782</v>
      </c>
      <c r="AB23" s="16">
        <v>25751</v>
      </c>
      <c r="AC23" s="16">
        <v>77546</v>
      </c>
      <c r="AD23" s="16">
        <v>6074</v>
      </c>
      <c r="AE23" s="16">
        <v>175327</v>
      </c>
      <c r="AF23" s="16">
        <v>13732</v>
      </c>
      <c r="AG23" s="16"/>
      <c r="AH23" s="16"/>
      <c r="AI23" s="16"/>
      <c r="AJ23" s="16"/>
      <c r="AK23" s="23" t="s">
        <v>564</v>
      </c>
    </row>
    <row r="24" spans="1:37" ht="61.5" customHeight="1" x14ac:dyDescent="0.25">
      <c r="A24" s="34" t="s">
        <v>572</v>
      </c>
      <c r="B24" s="35" t="s">
        <v>363</v>
      </c>
      <c r="C24" s="31" t="s">
        <v>1058</v>
      </c>
      <c r="D24" s="18">
        <v>44159</v>
      </c>
      <c r="E24" s="16"/>
      <c r="F24" s="16"/>
      <c r="G24" s="16"/>
      <c r="H24" s="16"/>
      <c r="I24" s="16">
        <v>6737566.2300000004</v>
      </c>
      <c r="J24" s="16">
        <v>527712</v>
      </c>
      <c r="K24" s="16">
        <v>6737566.2300000004</v>
      </c>
      <c r="L24" s="16">
        <v>527712.26</v>
      </c>
      <c r="M24" s="16">
        <v>4258522.2</v>
      </c>
      <c r="N24" s="16">
        <v>333543.94</v>
      </c>
      <c r="O24" s="16">
        <v>4720371.5</v>
      </c>
      <c r="P24" s="16">
        <v>369717.76000000001</v>
      </c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>
        <v>328782</v>
      </c>
      <c r="AB24" s="16">
        <v>25751</v>
      </c>
      <c r="AC24" s="16">
        <v>77546</v>
      </c>
      <c r="AD24" s="16">
        <v>6074</v>
      </c>
      <c r="AE24" s="16">
        <v>175327</v>
      </c>
      <c r="AF24" s="16">
        <v>13732</v>
      </c>
      <c r="AG24" s="16"/>
      <c r="AH24" s="16"/>
      <c r="AI24" s="16"/>
      <c r="AJ24" s="16"/>
      <c r="AK24" s="24" t="s">
        <v>564</v>
      </c>
    </row>
    <row r="25" spans="1:37" ht="61.5" customHeight="1" x14ac:dyDescent="0.25">
      <c r="A25" s="34" t="s">
        <v>573</v>
      </c>
      <c r="B25" s="35" t="s">
        <v>364</v>
      </c>
      <c r="C25" s="31" t="s">
        <v>24</v>
      </c>
      <c r="D25" s="18">
        <v>44159</v>
      </c>
      <c r="E25" s="16">
        <v>354164.83</v>
      </c>
      <c r="F25" s="16">
        <v>27739.56</v>
      </c>
      <c r="G25" s="16">
        <v>670961.75</v>
      </c>
      <c r="H25" s="16">
        <v>52552.32</v>
      </c>
      <c r="I25" s="16">
        <v>411877.51</v>
      </c>
      <c r="J25" s="16">
        <v>32260</v>
      </c>
      <c r="K25" s="16"/>
      <c r="L25" s="16"/>
      <c r="M25" s="16">
        <v>260329.84</v>
      </c>
      <c r="N25" s="16">
        <v>20390.04</v>
      </c>
      <c r="O25" s="16">
        <v>288563.37</v>
      </c>
      <c r="P25" s="16">
        <v>22601.4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>
        <v>328782</v>
      </c>
      <c r="AB25" s="16">
        <v>25751</v>
      </c>
      <c r="AC25" s="16">
        <v>77546</v>
      </c>
      <c r="AD25" s="16">
        <v>6074</v>
      </c>
      <c r="AE25" s="16"/>
      <c r="AF25" s="16"/>
      <c r="AG25" s="16"/>
      <c r="AH25" s="16"/>
      <c r="AI25" s="16"/>
      <c r="AJ25" s="16"/>
      <c r="AK25" s="24" t="s">
        <v>564</v>
      </c>
    </row>
    <row r="26" spans="1:37" ht="61.5" customHeight="1" x14ac:dyDescent="0.25">
      <c r="A26" s="34" t="s">
        <v>574</v>
      </c>
      <c r="B26" s="35" t="s">
        <v>497</v>
      </c>
      <c r="C26" s="31" t="s">
        <v>24</v>
      </c>
      <c r="D26" s="18">
        <v>44159</v>
      </c>
      <c r="E26" s="16">
        <v>369063.27999999997</v>
      </c>
      <c r="F26" s="16">
        <v>28906.46</v>
      </c>
      <c r="G26" s="16">
        <v>699186.7</v>
      </c>
      <c r="H26" s="16">
        <v>54763.01</v>
      </c>
      <c r="I26" s="16">
        <v>429203.72000000003</v>
      </c>
      <c r="J26" s="16">
        <v>33617</v>
      </c>
      <c r="K26" s="16"/>
      <c r="L26" s="16"/>
      <c r="M26" s="16">
        <v>271280.98000000004</v>
      </c>
      <c r="N26" s="16">
        <v>21247.78</v>
      </c>
      <c r="O26" s="16">
        <v>300702.2</v>
      </c>
      <c r="P26" s="16">
        <v>23552.16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>
        <v>328782</v>
      </c>
      <c r="AB26" s="16">
        <v>25751</v>
      </c>
      <c r="AC26" s="16">
        <v>77546</v>
      </c>
      <c r="AD26" s="16">
        <v>6074</v>
      </c>
      <c r="AE26" s="16"/>
      <c r="AF26" s="16"/>
      <c r="AG26" s="16"/>
      <c r="AH26" s="16"/>
      <c r="AI26" s="16"/>
      <c r="AJ26" s="16"/>
      <c r="AK26" s="24" t="s">
        <v>564</v>
      </c>
    </row>
    <row r="27" spans="1:37" ht="61.5" customHeight="1" x14ac:dyDescent="0.25">
      <c r="A27" s="34" t="s">
        <v>575</v>
      </c>
      <c r="B27" s="35" t="s">
        <v>365</v>
      </c>
      <c r="C27" s="31" t="s">
        <v>24</v>
      </c>
      <c r="D27" s="18">
        <v>44159</v>
      </c>
      <c r="E27" s="16">
        <v>365578.26</v>
      </c>
      <c r="F27" s="16">
        <v>28633.5</v>
      </c>
      <c r="G27" s="16">
        <v>692584.38</v>
      </c>
      <c r="H27" s="16">
        <v>54245.89</v>
      </c>
      <c r="I27" s="16">
        <v>425150.8</v>
      </c>
      <c r="J27" s="16">
        <v>33299</v>
      </c>
      <c r="K27" s="16"/>
      <c r="L27" s="16"/>
      <c r="M27" s="16">
        <v>268719.31</v>
      </c>
      <c r="N27" s="16">
        <v>21047.14</v>
      </c>
      <c r="O27" s="16">
        <v>297862.71000000002</v>
      </c>
      <c r="P27" s="16">
        <v>23329.759999999998</v>
      </c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>
        <v>328782</v>
      </c>
      <c r="AB27" s="16">
        <v>25751</v>
      </c>
      <c r="AC27" s="16">
        <v>77546</v>
      </c>
      <c r="AD27" s="16">
        <v>6074</v>
      </c>
      <c r="AE27" s="16"/>
      <c r="AF27" s="16"/>
      <c r="AG27" s="16"/>
      <c r="AH27" s="16"/>
      <c r="AI27" s="16"/>
      <c r="AJ27" s="16"/>
      <c r="AK27" s="24" t="s">
        <v>564</v>
      </c>
    </row>
    <row r="28" spans="1:37" ht="61.5" customHeight="1" x14ac:dyDescent="0.25">
      <c r="A28" s="34" t="s">
        <v>965</v>
      </c>
      <c r="B28" s="35" t="s">
        <v>366</v>
      </c>
      <c r="C28" s="31" t="s">
        <v>19</v>
      </c>
      <c r="D28" s="18" t="s">
        <v>79</v>
      </c>
      <c r="E28" s="16">
        <v>356255.84</v>
      </c>
      <c r="F28" s="16">
        <v>27903.34</v>
      </c>
      <c r="G28" s="16">
        <v>674923.14</v>
      </c>
      <c r="H28" s="16">
        <v>52862.59</v>
      </c>
      <c r="I28" s="16">
        <v>414309.26</v>
      </c>
      <c r="J28" s="16">
        <v>32450</v>
      </c>
      <c r="K28" s="16"/>
      <c r="L28" s="16"/>
      <c r="M28" s="16">
        <v>261866.84</v>
      </c>
      <c r="N28" s="16">
        <v>20510.419999999998</v>
      </c>
      <c r="O28" s="16">
        <v>290267.07</v>
      </c>
      <c r="P28" s="16">
        <v>22734.84</v>
      </c>
      <c r="Q28" s="16"/>
      <c r="R28" s="16"/>
      <c r="S28" s="16"/>
      <c r="T28" s="16"/>
      <c r="U28" s="16"/>
      <c r="V28" s="16"/>
      <c r="W28" s="16">
        <v>2851571.08</v>
      </c>
      <c r="X28" s="16">
        <v>223346.08</v>
      </c>
      <c r="Y28" s="16"/>
      <c r="Z28" s="16"/>
      <c r="AA28" s="16">
        <v>328782</v>
      </c>
      <c r="AB28" s="16">
        <v>25751</v>
      </c>
      <c r="AC28" s="16">
        <v>77546</v>
      </c>
      <c r="AD28" s="16">
        <v>6074</v>
      </c>
      <c r="AE28" s="16"/>
      <c r="AF28" s="16"/>
      <c r="AG28" s="16"/>
      <c r="AH28" s="16"/>
      <c r="AI28" s="16"/>
      <c r="AJ28" s="16"/>
      <c r="AK28" s="24" t="s">
        <v>564</v>
      </c>
    </row>
    <row r="29" spans="1:37" ht="61.5" customHeight="1" x14ac:dyDescent="0.25">
      <c r="A29" s="34" t="s">
        <v>576</v>
      </c>
      <c r="B29" s="35" t="s">
        <v>367</v>
      </c>
      <c r="C29" s="31" t="s">
        <v>37</v>
      </c>
      <c r="D29" s="18">
        <v>44159</v>
      </c>
      <c r="E29" s="16">
        <v>350069.94</v>
      </c>
      <c r="F29" s="16">
        <v>27418.83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24" t="s">
        <v>564</v>
      </c>
    </row>
    <row r="30" spans="1:37" ht="61.5" customHeight="1" x14ac:dyDescent="0.25">
      <c r="A30" s="34" t="s">
        <v>53</v>
      </c>
      <c r="B30" s="35" t="s">
        <v>495</v>
      </c>
      <c r="C30" s="31" t="s">
        <v>11</v>
      </c>
      <c r="D30" s="18">
        <v>44159</v>
      </c>
      <c r="E30" s="16">
        <v>333341.86</v>
      </c>
      <c r="F30" s="16">
        <v>26108.62</v>
      </c>
      <c r="G30" s="16">
        <v>631512.82999999996</v>
      </c>
      <c r="H30" s="16">
        <v>49462.53</v>
      </c>
      <c r="I30" s="16">
        <v>387661.34</v>
      </c>
      <c r="J30" s="16">
        <v>30363</v>
      </c>
      <c r="K30" s="16">
        <v>387661.34</v>
      </c>
      <c r="L30" s="16">
        <v>30363.14</v>
      </c>
      <c r="M30" s="16">
        <v>245023.85</v>
      </c>
      <c r="N30" s="16">
        <v>19191.22</v>
      </c>
      <c r="O30" s="16">
        <v>271597.40999999997</v>
      </c>
      <c r="P30" s="16">
        <v>21272.560000000001</v>
      </c>
      <c r="Q30" s="16"/>
      <c r="R30" s="16"/>
      <c r="S30" s="16">
        <v>3925170.3400000003</v>
      </c>
      <c r="T30" s="16">
        <v>307434.53000000003</v>
      </c>
      <c r="U30" s="16"/>
      <c r="V30" s="16"/>
      <c r="W30" s="16">
        <v>3468346.73</v>
      </c>
      <c r="X30" s="16">
        <v>271654.34000000003</v>
      </c>
      <c r="Y30" s="16"/>
      <c r="Z30" s="16"/>
      <c r="AA30" s="16">
        <v>328782</v>
      </c>
      <c r="AB30" s="16">
        <v>25751</v>
      </c>
      <c r="AC30" s="16">
        <v>77546</v>
      </c>
      <c r="AD30" s="16">
        <v>6074</v>
      </c>
      <c r="AE30" s="16">
        <v>175327</v>
      </c>
      <c r="AF30" s="16">
        <v>13732</v>
      </c>
      <c r="AG30" s="16"/>
      <c r="AH30" s="16"/>
      <c r="AI30" s="16"/>
      <c r="AJ30" s="16"/>
      <c r="AK30" s="24" t="s">
        <v>564</v>
      </c>
    </row>
    <row r="31" spans="1:37" ht="61.5" customHeight="1" x14ac:dyDescent="0.25">
      <c r="A31" s="34" t="s">
        <v>577</v>
      </c>
      <c r="B31" s="35" t="s">
        <v>496</v>
      </c>
      <c r="C31" s="31" t="s">
        <v>11</v>
      </c>
      <c r="D31" s="18">
        <v>44159</v>
      </c>
      <c r="E31" s="16">
        <v>848514.47</v>
      </c>
      <c r="F31" s="16">
        <v>66458.94</v>
      </c>
      <c r="G31" s="16">
        <v>1607502.2</v>
      </c>
      <c r="H31" s="16">
        <v>125905.79</v>
      </c>
      <c r="I31" s="16">
        <v>986783.53</v>
      </c>
      <c r="J31" s="16">
        <v>77289</v>
      </c>
      <c r="K31" s="16">
        <v>986783.53</v>
      </c>
      <c r="L31" s="16">
        <v>77288.7</v>
      </c>
      <c r="M31" s="16">
        <v>623702.9</v>
      </c>
      <c r="N31" s="16">
        <v>48850.82</v>
      </c>
      <c r="O31" s="16">
        <v>691345.31</v>
      </c>
      <c r="P31" s="16">
        <v>54148.84</v>
      </c>
      <c r="Q31" s="16"/>
      <c r="R31" s="16"/>
      <c r="S31" s="16">
        <v>3955100.83</v>
      </c>
      <c r="T31" s="16">
        <v>309778.8</v>
      </c>
      <c r="U31" s="16"/>
      <c r="V31" s="16"/>
      <c r="W31" s="16">
        <v>5061974.2399999993</v>
      </c>
      <c r="X31" s="16">
        <v>396473.41</v>
      </c>
      <c r="Y31" s="16"/>
      <c r="Z31" s="16"/>
      <c r="AA31" s="16">
        <v>328782</v>
      </c>
      <c r="AB31" s="16">
        <v>25751</v>
      </c>
      <c r="AC31" s="16">
        <v>77546</v>
      </c>
      <c r="AD31" s="16">
        <v>6074</v>
      </c>
      <c r="AE31" s="16">
        <v>175327</v>
      </c>
      <c r="AF31" s="16">
        <v>13732</v>
      </c>
      <c r="AG31" s="16"/>
      <c r="AH31" s="16"/>
      <c r="AI31" s="16"/>
      <c r="AJ31" s="16"/>
      <c r="AK31" s="24" t="s">
        <v>564</v>
      </c>
    </row>
    <row r="32" spans="1:37" ht="61.5" customHeight="1" x14ac:dyDescent="0.25">
      <c r="A32" s="34" t="s">
        <v>578</v>
      </c>
      <c r="B32" s="35" t="s">
        <v>368</v>
      </c>
      <c r="C32" s="31" t="s">
        <v>11</v>
      </c>
      <c r="D32" s="18">
        <v>44159</v>
      </c>
      <c r="E32" s="16">
        <v>1819614.4</v>
      </c>
      <c r="F32" s="16">
        <v>142519.24</v>
      </c>
      <c r="G32" s="16">
        <v>3447241.34</v>
      </c>
      <c r="H32" s="16">
        <v>270001.28000000003</v>
      </c>
      <c r="I32" s="16">
        <v>2116128.35</v>
      </c>
      <c r="J32" s="16">
        <v>165743</v>
      </c>
      <c r="K32" s="16">
        <v>2116128.35</v>
      </c>
      <c r="L32" s="16">
        <v>165743.35999999999</v>
      </c>
      <c r="M32" s="16">
        <v>1337512.58</v>
      </c>
      <c r="N32" s="16">
        <v>104759.16</v>
      </c>
      <c r="O32" s="16">
        <v>1482569.76</v>
      </c>
      <c r="P32" s="16">
        <v>116120.6</v>
      </c>
      <c r="Q32" s="16"/>
      <c r="R32" s="16"/>
      <c r="S32" s="16">
        <v>6372629.4900000002</v>
      </c>
      <c r="T32" s="16">
        <v>499129</v>
      </c>
      <c r="U32" s="16"/>
      <c r="V32" s="16"/>
      <c r="W32" s="16">
        <v>12082298.300000001</v>
      </c>
      <c r="X32" s="16">
        <v>946332.35</v>
      </c>
      <c r="Y32" s="16"/>
      <c r="Z32" s="16"/>
      <c r="AA32" s="16">
        <v>328782</v>
      </c>
      <c r="AB32" s="16">
        <v>25751</v>
      </c>
      <c r="AC32" s="16">
        <v>77546</v>
      </c>
      <c r="AD32" s="16">
        <v>6074</v>
      </c>
      <c r="AE32" s="16">
        <v>175327</v>
      </c>
      <c r="AF32" s="16">
        <v>13732</v>
      </c>
      <c r="AG32" s="16"/>
      <c r="AH32" s="16"/>
      <c r="AI32" s="16"/>
      <c r="AJ32" s="16"/>
      <c r="AK32" s="24" t="s">
        <v>564</v>
      </c>
    </row>
    <row r="33" spans="1:37" ht="61.5" customHeight="1" x14ac:dyDescent="0.25">
      <c r="A33" s="34" t="s">
        <v>579</v>
      </c>
      <c r="B33" s="35" t="s">
        <v>369</v>
      </c>
      <c r="C33" s="31" t="s">
        <v>56</v>
      </c>
      <c r="D33" s="18">
        <v>44159</v>
      </c>
      <c r="E33" s="16">
        <v>735948.41999999993</v>
      </c>
      <c r="F33" s="16">
        <v>57642.33</v>
      </c>
      <c r="G33" s="16">
        <v>1394246.95</v>
      </c>
      <c r="H33" s="16">
        <v>109202.82</v>
      </c>
      <c r="I33" s="16">
        <v>855874.37</v>
      </c>
      <c r="J33" s="16">
        <v>67035</v>
      </c>
      <c r="K33" s="16">
        <v>855874.37</v>
      </c>
      <c r="L33" s="16">
        <v>67035.39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>
        <v>328782</v>
      </c>
      <c r="AB33" s="16">
        <v>25751</v>
      </c>
      <c r="AC33" s="16">
        <v>77546</v>
      </c>
      <c r="AD33" s="16">
        <v>6074</v>
      </c>
      <c r="AE33" s="16">
        <v>175327</v>
      </c>
      <c r="AF33" s="16">
        <v>13732</v>
      </c>
      <c r="AG33" s="16"/>
      <c r="AH33" s="16"/>
      <c r="AI33" s="16"/>
      <c r="AJ33" s="16"/>
      <c r="AK33" s="24" t="s">
        <v>564</v>
      </c>
    </row>
    <row r="34" spans="1:37" ht="61.5" customHeight="1" x14ac:dyDescent="0.25">
      <c r="A34" s="34" t="s">
        <v>580</v>
      </c>
      <c r="B34" s="35" t="s">
        <v>370</v>
      </c>
      <c r="C34" s="31" t="s">
        <v>16</v>
      </c>
      <c r="D34" s="18">
        <v>44341</v>
      </c>
      <c r="E34" s="16">
        <v>2478805.3199999998</v>
      </c>
      <c r="F34" s="16">
        <v>194149.62</v>
      </c>
      <c r="G34" s="16">
        <f>4696071.99+944796</f>
        <v>5640867.9900000002</v>
      </c>
      <c r="H34" s="16">
        <f>367814.53+74000</f>
        <v>441814.53</v>
      </c>
      <c r="I34" s="16"/>
      <c r="J34" s="16"/>
      <c r="K34" s="16"/>
      <c r="L34" s="16"/>
      <c r="M34" s="16">
        <v>1822052.68</v>
      </c>
      <c r="N34" s="16">
        <v>142710.22</v>
      </c>
      <c r="O34" s="16">
        <v>2019659.67</v>
      </c>
      <c r="P34" s="16">
        <v>158187.56</v>
      </c>
      <c r="Q34" s="16"/>
      <c r="R34" s="16"/>
      <c r="S34" s="16"/>
      <c r="T34" s="16"/>
      <c r="U34" s="16"/>
      <c r="V34" s="16"/>
      <c r="W34" s="16">
        <v>12115982.85</v>
      </c>
      <c r="X34" s="16">
        <v>948970.66</v>
      </c>
      <c r="Y34" s="16"/>
      <c r="Z34" s="16"/>
      <c r="AA34" s="16">
        <v>328782</v>
      </c>
      <c r="AB34" s="16">
        <v>25751</v>
      </c>
      <c r="AC34" s="16"/>
      <c r="AD34" s="16"/>
      <c r="AE34" s="16"/>
      <c r="AF34" s="16"/>
      <c r="AG34" s="16"/>
      <c r="AH34" s="16"/>
      <c r="AI34" s="16"/>
      <c r="AJ34" s="16"/>
      <c r="AK34" s="24" t="s">
        <v>564</v>
      </c>
    </row>
    <row r="35" spans="1:37" ht="61.5" customHeight="1" x14ac:dyDescent="0.25">
      <c r="A35" s="34" t="s">
        <v>581</v>
      </c>
      <c r="B35" s="35" t="s">
        <v>535</v>
      </c>
      <c r="C35" s="31" t="s">
        <v>5</v>
      </c>
      <c r="D35" s="18">
        <v>44259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>
        <v>44464588.449999996</v>
      </c>
      <c r="X35" s="16">
        <v>3482638.61</v>
      </c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24" t="s">
        <v>564</v>
      </c>
    </row>
    <row r="36" spans="1:37" ht="61.5" customHeight="1" x14ac:dyDescent="0.25">
      <c r="A36" s="34" t="s">
        <v>582</v>
      </c>
      <c r="B36" s="35" t="s">
        <v>536</v>
      </c>
      <c r="C36" s="31" t="s">
        <v>5</v>
      </c>
      <c r="D36" s="18" t="s">
        <v>79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>
        <v>44697069.890000001</v>
      </c>
      <c r="X36" s="16">
        <v>3500847.46</v>
      </c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24" t="s">
        <v>564</v>
      </c>
    </row>
    <row r="37" spans="1:37" ht="61.5" customHeight="1" x14ac:dyDescent="0.25">
      <c r="A37" s="34" t="s">
        <v>583</v>
      </c>
      <c r="B37" s="35" t="s">
        <v>80</v>
      </c>
      <c r="C37" s="31" t="s">
        <v>15</v>
      </c>
      <c r="D37" s="18">
        <v>44159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>
        <v>2796331.72</v>
      </c>
      <c r="P37" s="16">
        <v>219019.51999999999</v>
      </c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24" t="s">
        <v>564</v>
      </c>
    </row>
    <row r="38" spans="1:37" ht="61.5" customHeight="1" x14ac:dyDescent="0.25">
      <c r="A38" s="34" t="s">
        <v>584</v>
      </c>
      <c r="B38" s="35" t="s">
        <v>81</v>
      </c>
      <c r="C38" s="31" t="s">
        <v>21</v>
      </c>
      <c r="D38" s="18">
        <v>44341</v>
      </c>
      <c r="E38" s="16">
        <v>2251146.6</v>
      </c>
      <c r="F38" s="16">
        <v>176318.51</v>
      </c>
      <c r="G38" s="16"/>
      <c r="H38" s="16"/>
      <c r="I38" s="16"/>
      <c r="J38" s="16"/>
      <c r="K38" s="16"/>
      <c r="L38" s="16"/>
      <c r="M38" s="16"/>
      <c r="N38" s="16"/>
      <c r="O38" s="16">
        <v>1834169.86</v>
      </c>
      <c r="P38" s="16">
        <v>143659.28</v>
      </c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24" t="s">
        <v>564</v>
      </c>
    </row>
    <row r="39" spans="1:37" ht="61.5" customHeight="1" x14ac:dyDescent="0.25">
      <c r="A39" s="34" t="s">
        <v>585</v>
      </c>
      <c r="B39" s="35" t="s">
        <v>82</v>
      </c>
      <c r="C39" s="31" t="s">
        <v>5</v>
      </c>
      <c r="D39" s="18">
        <v>44159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>
        <v>11034592.76</v>
      </c>
      <c r="X39" s="16">
        <v>864272</v>
      </c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24" t="s">
        <v>564</v>
      </c>
    </row>
    <row r="40" spans="1:37" ht="61.5" customHeight="1" x14ac:dyDescent="0.25">
      <c r="A40" s="34" t="s">
        <v>586</v>
      </c>
      <c r="B40" s="35" t="s">
        <v>83</v>
      </c>
      <c r="C40" s="31" t="s">
        <v>39</v>
      </c>
      <c r="D40" s="18" t="s">
        <v>79</v>
      </c>
      <c r="E40" s="16">
        <v>3366613.3499999996</v>
      </c>
      <c r="F40" s="16">
        <v>263686.18</v>
      </c>
      <c r="G40" s="16">
        <v>6378015.4499999993</v>
      </c>
      <c r="H40" s="16">
        <v>499550.85</v>
      </c>
      <c r="I40" s="16">
        <v>3915217.41</v>
      </c>
      <c r="J40" s="16">
        <v>306655</v>
      </c>
      <c r="K40" s="16">
        <v>3915217.41</v>
      </c>
      <c r="L40" s="16">
        <v>306654.98</v>
      </c>
      <c r="M40" s="16">
        <v>2474638.4200000004</v>
      </c>
      <c r="N40" s="16">
        <v>193823.26</v>
      </c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>
        <v>328782</v>
      </c>
      <c r="AB40" s="16">
        <v>25751</v>
      </c>
      <c r="AC40" s="16">
        <v>77546</v>
      </c>
      <c r="AD40" s="16">
        <v>6074</v>
      </c>
      <c r="AE40" s="16">
        <v>175327</v>
      </c>
      <c r="AF40" s="16">
        <v>13732</v>
      </c>
      <c r="AG40" s="16"/>
      <c r="AH40" s="16"/>
      <c r="AI40" s="16"/>
      <c r="AJ40" s="16"/>
      <c r="AK40" s="24" t="s">
        <v>564</v>
      </c>
    </row>
    <row r="41" spans="1:37" ht="61.5" customHeight="1" x14ac:dyDescent="0.25">
      <c r="A41" s="34" t="s">
        <v>587</v>
      </c>
      <c r="B41" s="35" t="s">
        <v>502</v>
      </c>
      <c r="C41" s="31" t="s">
        <v>1059</v>
      </c>
      <c r="D41" s="18" t="s">
        <v>79</v>
      </c>
      <c r="E41" s="16">
        <v>1203899.0499999998</v>
      </c>
      <c r="F41" s="16">
        <v>94294.03</v>
      </c>
      <c r="G41" s="16"/>
      <c r="H41" s="16"/>
      <c r="I41" s="16"/>
      <c r="J41" s="16"/>
      <c r="K41" s="16"/>
      <c r="L41" s="16"/>
      <c r="M41" s="16"/>
      <c r="N41" s="16"/>
      <c r="O41" s="16">
        <v>980902.51</v>
      </c>
      <c r="P41" s="16">
        <v>76828.08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>
        <v>328782</v>
      </c>
      <c r="AB41" s="16">
        <v>25751</v>
      </c>
      <c r="AC41" s="16">
        <v>77546</v>
      </c>
      <c r="AD41" s="16">
        <v>6074</v>
      </c>
      <c r="AE41" s="16">
        <v>175327</v>
      </c>
      <c r="AF41" s="16">
        <v>13732</v>
      </c>
      <c r="AG41" s="16"/>
      <c r="AH41" s="16"/>
      <c r="AI41" s="16"/>
      <c r="AJ41" s="16"/>
      <c r="AK41" s="24" t="s">
        <v>564</v>
      </c>
    </row>
    <row r="42" spans="1:37" ht="61.5" customHeight="1" x14ac:dyDescent="0.25">
      <c r="A42" s="34" t="s">
        <v>588</v>
      </c>
      <c r="B42" s="35" t="s">
        <v>503</v>
      </c>
      <c r="C42" s="31" t="s">
        <v>20</v>
      </c>
      <c r="D42" s="18" t="s">
        <v>79</v>
      </c>
      <c r="E42" s="16">
        <v>324890.69</v>
      </c>
      <c r="F42" s="16">
        <v>25446.7</v>
      </c>
      <c r="G42" s="16">
        <v>615502.18000000005</v>
      </c>
      <c r="H42" s="16">
        <v>48208.51</v>
      </c>
      <c r="I42" s="16">
        <v>377833.01999999996</v>
      </c>
      <c r="J42" s="16">
        <v>29593</v>
      </c>
      <c r="K42" s="16">
        <v>377833.01999999996</v>
      </c>
      <c r="L42" s="16">
        <v>29593.34</v>
      </c>
      <c r="M42" s="16">
        <v>238811.8</v>
      </c>
      <c r="N42" s="16">
        <v>18704.66</v>
      </c>
      <c r="O42" s="16">
        <v>264711.64</v>
      </c>
      <c r="P42" s="16">
        <v>20733.240000000002</v>
      </c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>
        <v>328782</v>
      </c>
      <c r="AB42" s="16">
        <v>25751</v>
      </c>
      <c r="AC42" s="16">
        <v>77546</v>
      </c>
      <c r="AD42" s="16">
        <v>6074</v>
      </c>
      <c r="AE42" s="16">
        <v>175327</v>
      </c>
      <c r="AF42" s="16">
        <v>13732</v>
      </c>
      <c r="AG42" s="16"/>
      <c r="AH42" s="16"/>
      <c r="AI42" s="16"/>
      <c r="AJ42" s="16"/>
      <c r="AK42" s="24" t="s">
        <v>564</v>
      </c>
    </row>
    <row r="43" spans="1:37" ht="61.5" customHeight="1" x14ac:dyDescent="0.25">
      <c r="A43" s="34" t="s">
        <v>589</v>
      </c>
      <c r="B43" s="35" t="s">
        <v>504</v>
      </c>
      <c r="C43" s="31" t="s">
        <v>20</v>
      </c>
      <c r="D43" s="18" t="s">
        <v>79</v>
      </c>
      <c r="E43" s="16">
        <v>316613.78000000003</v>
      </c>
      <c r="F43" s="16">
        <v>24798.42</v>
      </c>
      <c r="G43" s="16">
        <v>599821.64</v>
      </c>
      <c r="H43" s="16">
        <v>46980.35</v>
      </c>
      <c r="I43" s="16">
        <v>368207.35</v>
      </c>
      <c r="J43" s="16">
        <v>28839</v>
      </c>
      <c r="K43" s="16">
        <v>368207.35</v>
      </c>
      <c r="L43" s="16">
        <v>28839.42</v>
      </c>
      <c r="M43" s="16">
        <v>232727.83</v>
      </c>
      <c r="N43" s="16">
        <v>18228.14</v>
      </c>
      <c r="O43" s="16">
        <v>257967.85</v>
      </c>
      <c r="P43" s="16">
        <v>20205.04</v>
      </c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>
        <v>328782</v>
      </c>
      <c r="AB43" s="16">
        <v>25751</v>
      </c>
      <c r="AC43" s="16">
        <v>77546</v>
      </c>
      <c r="AD43" s="16">
        <v>6074</v>
      </c>
      <c r="AE43" s="16">
        <v>175327</v>
      </c>
      <c r="AF43" s="16">
        <v>13732</v>
      </c>
      <c r="AG43" s="16"/>
      <c r="AH43" s="16"/>
      <c r="AI43" s="16"/>
      <c r="AJ43" s="16"/>
      <c r="AK43" s="24" t="s">
        <v>564</v>
      </c>
    </row>
    <row r="44" spans="1:37" ht="61.5" customHeight="1" x14ac:dyDescent="0.25">
      <c r="A44" s="34" t="s">
        <v>590</v>
      </c>
      <c r="B44" s="35" t="s">
        <v>499</v>
      </c>
      <c r="C44" s="31" t="s">
        <v>20</v>
      </c>
      <c r="D44" s="18" t="s">
        <v>79</v>
      </c>
      <c r="E44" s="16">
        <v>323235.31</v>
      </c>
      <c r="F44" s="16">
        <v>25317.040000000001</v>
      </c>
      <c r="G44" s="16">
        <v>612366.06999999995</v>
      </c>
      <c r="H44" s="16">
        <v>47962.879999999997</v>
      </c>
      <c r="I44" s="16">
        <v>375907.88</v>
      </c>
      <c r="J44" s="16">
        <v>29443</v>
      </c>
      <c r="K44" s="16">
        <v>375907.88</v>
      </c>
      <c r="L44" s="16">
        <v>29442.560000000001</v>
      </c>
      <c r="M44" s="16">
        <v>237595</v>
      </c>
      <c r="N44" s="16">
        <v>18609.36</v>
      </c>
      <c r="O44" s="16">
        <v>263362.88</v>
      </c>
      <c r="P44" s="16">
        <v>20627.599999999999</v>
      </c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>
        <v>328782</v>
      </c>
      <c r="AB44" s="16">
        <v>25751</v>
      </c>
      <c r="AC44" s="16">
        <v>77546</v>
      </c>
      <c r="AD44" s="16">
        <v>6074</v>
      </c>
      <c r="AE44" s="16">
        <v>175327</v>
      </c>
      <c r="AF44" s="16">
        <v>13732</v>
      </c>
      <c r="AG44" s="16"/>
      <c r="AH44" s="16"/>
      <c r="AI44" s="16"/>
      <c r="AJ44" s="16"/>
      <c r="AK44" s="24" t="s">
        <v>564</v>
      </c>
    </row>
    <row r="45" spans="1:37" ht="61.5" customHeight="1" x14ac:dyDescent="0.25">
      <c r="A45" s="34" t="s">
        <v>591</v>
      </c>
      <c r="B45" s="35" t="s">
        <v>500</v>
      </c>
      <c r="C45" s="31" t="s">
        <v>5</v>
      </c>
      <c r="D45" s="18" t="s">
        <v>79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>
        <v>7131192.6900000004</v>
      </c>
      <c r="X45" s="16">
        <v>558542.6</v>
      </c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24" t="s">
        <v>564</v>
      </c>
    </row>
    <row r="46" spans="1:37" ht="61.5" customHeight="1" x14ac:dyDescent="0.25">
      <c r="A46" s="34" t="s">
        <v>592</v>
      </c>
      <c r="B46" s="35" t="s">
        <v>501</v>
      </c>
      <c r="C46" s="31" t="s">
        <v>20</v>
      </c>
      <c r="D46" s="18" t="s">
        <v>79</v>
      </c>
      <c r="E46" s="16">
        <v>320185.92</v>
      </c>
      <c r="F46" s="16">
        <v>25078.2</v>
      </c>
      <c r="G46" s="16">
        <v>606589.03</v>
      </c>
      <c r="H46" s="16">
        <v>47510.400000000001</v>
      </c>
      <c r="I46" s="16">
        <v>372361.58</v>
      </c>
      <c r="J46" s="16">
        <v>29165</v>
      </c>
      <c r="K46" s="16">
        <v>372361.58</v>
      </c>
      <c r="L46" s="16">
        <v>29164.799999999999</v>
      </c>
      <c r="M46" s="16">
        <v>235353.54</v>
      </c>
      <c r="N46" s="16">
        <v>18433.8</v>
      </c>
      <c r="O46" s="16">
        <v>260878.33</v>
      </c>
      <c r="P46" s="16">
        <v>20433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>
        <v>328782</v>
      </c>
      <c r="AB46" s="16">
        <v>25751</v>
      </c>
      <c r="AC46" s="16">
        <v>77546</v>
      </c>
      <c r="AD46" s="16">
        <v>6074</v>
      </c>
      <c r="AE46" s="16">
        <v>175327</v>
      </c>
      <c r="AF46" s="16">
        <v>13732</v>
      </c>
      <c r="AG46" s="16"/>
      <c r="AH46" s="16"/>
      <c r="AI46" s="16"/>
      <c r="AJ46" s="16"/>
      <c r="AK46" s="24" t="s">
        <v>564</v>
      </c>
    </row>
    <row r="47" spans="1:37" ht="61.5" customHeight="1" x14ac:dyDescent="0.25">
      <c r="A47" s="34" t="s">
        <v>593</v>
      </c>
      <c r="B47" s="36" t="s">
        <v>374</v>
      </c>
      <c r="C47" s="31" t="s">
        <v>5</v>
      </c>
      <c r="D47" s="18" t="s">
        <v>79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>
        <v>2876486.03</v>
      </c>
      <c r="X47" s="16">
        <v>225297.52</v>
      </c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24" t="s">
        <v>564</v>
      </c>
    </row>
    <row r="48" spans="1:37" ht="61.5" customHeight="1" x14ac:dyDescent="0.25">
      <c r="A48" s="34" t="s">
        <v>966</v>
      </c>
      <c r="B48" s="36" t="s">
        <v>375</v>
      </c>
      <c r="C48" s="31" t="s">
        <v>24</v>
      </c>
      <c r="D48" s="18" t="s">
        <v>79</v>
      </c>
      <c r="E48" s="16">
        <v>617893.48</v>
      </c>
      <c r="F48" s="16">
        <v>48395.81</v>
      </c>
      <c r="G48" s="16">
        <v>1170593.04</v>
      </c>
      <c r="H48" s="16">
        <v>91685.38</v>
      </c>
      <c r="I48" s="16">
        <v>718581.86</v>
      </c>
      <c r="J48" s="16">
        <v>56282</v>
      </c>
      <c r="K48" s="16"/>
      <c r="L48" s="16"/>
      <c r="M48" s="16">
        <v>454184.30000000005</v>
      </c>
      <c r="N48" s="16">
        <v>35573.47</v>
      </c>
      <c r="O48" s="16">
        <v>503441.93</v>
      </c>
      <c r="P48" s="16">
        <v>39431.519999999997</v>
      </c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>
        <v>328782</v>
      </c>
      <c r="AB48" s="16">
        <v>25751</v>
      </c>
      <c r="AC48" s="16">
        <v>77546</v>
      </c>
      <c r="AD48" s="16">
        <v>6074</v>
      </c>
      <c r="AE48" s="16"/>
      <c r="AF48" s="16"/>
      <c r="AG48" s="16"/>
      <c r="AH48" s="16"/>
      <c r="AI48" s="16"/>
      <c r="AJ48" s="16"/>
      <c r="AK48" s="24" t="s">
        <v>564</v>
      </c>
    </row>
    <row r="49" spans="1:37" ht="61.5" customHeight="1" x14ac:dyDescent="0.25">
      <c r="A49" s="34" t="s">
        <v>594</v>
      </c>
      <c r="B49" s="36" t="s">
        <v>379</v>
      </c>
      <c r="C49" s="31" t="s">
        <v>24</v>
      </c>
      <c r="D49" s="18" t="s">
        <v>79</v>
      </c>
      <c r="E49" s="16">
        <v>318269.16000000003</v>
      </c>
      <c r="F49" s="16">
        <v>24928.07</v>
      </c>
      <c r="G49" s="16">
        <v>602957.75</v>
      </c>
      <c r="H49" s="16">
        <v>47225.98</v>
      </c>
      <c r="I49" s="16">
        <v>370132.47999999998</v>
      </c>
      <c r="J49" s="16">
        <v>28990</v>
      </c>
      <c r="K49" s="16"/>
      <c r="L49" s="16"/>
      <c r="M49" s="16">
        <v>233944.62</v>
      </c>
      <c r="N49" s="16">
        <v>18323.45</v>
      </c>
      <c r="O49" s="16">
        <v>259316.61</v>
      </c>
      <c r="P49" s="16">
        <v>20310.68</v>
      </c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>
        <v>328782</v>
      </c>
      <c r="AB49" s="16">
        <v>25751</v>
      </c>
      <c r="AC49" s="16">
        <v>77546</v>
      </c>
      <c r="AD49" s="16">
        <v>6074</v>
      </c>
      <c r="AE49" s="16"/>
      <c r="AF49" s="16"/>
      <c r="AG49" s="16"/>
      <c r="AH49" s="16"/>
      <c r="AI49" s="16"/>
      <c r="AJ49" s="16"/>
      <c r="AK49" s="24" t="s">
        <v>564</v>
      </c>
    </row>
    <row r="50" spans="1:37" ht="61.5" customHeight="1" x14ac:dyDescent="0.25">
      <c r="A50" s="34" t="s">
        <v>595</v>
      </c>
      <c r="B50" s="36" t="s">
        <v>376</v>
      </c>
      <c r="C50" s="31" t="s">
        <v>24</v>
      </c>
      <c r="D50" s="18" t="s">
        <v>551</v>
      </c>
      <c r="E50" s="16">
        <v>328724.21000000002</v>
      </c>
      <c r="F50" s="16">
        <v>25746.95</v>
      </c>
      <c r="G50" s="16">
        <v>622764.74</v>
      </c>
      <c r="H50" s="16">
        <v>48777.34</v>
      </c>
      <c r="I50" s="16">
        <v>382291.23</v>
      </c>
      <c r="J50" s="16">
        <v>29943</v>
      </c>
      <c r="K50" s="16"/>
      <c r="L50" s="16"/>
      <c r="M50" s="16">
        <v>241629.64</v>
      </c>
      <c r="N50" s="16">
        <v>18925.37</v>
      </c>
      <c r="O50" s="16">
        <v>267835.08</v>
      </c>
      <c r="P50" s="16">
        <v>20977.88</v>
      </c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>
        <v>328782</v>
      </c>
      <c r="AB50" s="16">
        <v>25751</v>
      </c>
      <c r="AC50" s="16">
        <v>77546</v>
      </c>
      <c r="AD50" s="16">
        <v>6074</v>
      </c>
      <c r="AE50" s="16"/>
      <c r="AF50" s="16"/>
      <c r="AG50" s="16"/>
      <c r="AH50" s="16"/>
      <c r="AI50" s="16"/>
      <c r="AJ50" s="16"/>
      <c r="AK50" s="24" t="s">
        <v>564</v>
      </c>
    </row>
    <row r="51" spans="1:37" ht="61.5" customHeight="1" x14ac:dyDescent="0.25">
      <c r="A51" s="34" t="s">
        <v>596</v>
      </c>
      <c r="B51" s="36" t="s">
        <v>377</v>
      </c>
      <c r="C51" s="31" t="s">
        <v>24</v>
      </c>
      <c r="D51" s="18" t="s">
        <v>79</v>
      </c>
      <c r="E51" s="16">
        <v>335519.99</v>
      </c>
      <c r="F51" s="16">
        <v>26279.22</v>
      </c>
      <c r="G51" s="16">
        <v>635639.28</v>
      </c>
      <c r="H51" s="16">
        <v>49785.73</v>
      </c>
      <c r="I51" s="16">
        <v>390194.41000000003</v>
      </c>
      <c r="J51" s="16">
        <v>30562</v>
      </c>
      <c r="K51" s="16"/>
      <c r="L51" s="16"/>
      <c r="M51" s="16">
        <v>246624.89</v>
      </c>
      <c r="N51" s="16">
        <v>19316.62</v>
      </c>
      <c r="O51" s="16">
        <v>273372.09000000003</v>
      </c>
      <c r="P51" s="16">
        <v>21411.56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>
        <v>328782</v>
      </c>
      <c r="AB51" s="16">
        <v>25751</v>
      </c>
      <c r="AC51" s="16">
        <v>77546</v>
      </c>
      <c r="AD51" s="16">
        <v>6074</v>
      </c>
      <c r="AE51" s="16"/>
      <c r="AF51" s="16"/>
      <c r="AG51" s="16"/>
      <c r="AH51" s="16"/>
      <c r="AI51" s="16"/>
      <c r="AJ51" s="16"/>
      <c r="AK51" s="24" t="s">
        <v>564</v>
      </c>
    </row>
    <row r="52" spans="1:37" ht="61.5" customHeight="1" x14ac:dyDescent="0.25">
      <c r="A52" s="34" t="s">
        <v>597</v>
      </c>
      <c r="B52" s="36" t="s">
        <v>378</v>
      </c>
      <c r="C52" s="31" t="s">
        <v>24</v>
      </c>
      <c r="D52" s="18" t="s">
        <v>79</v>
      </c>
      <c r="E52" s="16">
        <v>333516.11000000004</v>
      </c>
      <c r="F52" s="16">
        <v>26122.27</v>
      </c>
      <c r="G52" s="16">
        <v>631842.94000000006</v>
      </c>
      <c r="H52" s="16">
        <v>49488.38</v>
      </c>
      <c r="I52" s="16">
        <v>387863.98</v>
      </c>
      <c r="J52" s="16">
        <v>30379</v>
      </c>
      <c r="K52" s="16"/>
      <c r="L52" s="16"/>
      <c r="M52" s="16">
        <v>245151.93</v>
      </c>
      <c r="N52" s="16">
        <v>19201.25</v>
      </c>
      <c r="O52" s="16">
        <v>271739.38</v>
      </c>
      <c r="P52" s="16">
        <v>21283.68</v>
      </c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>
        <v>328782</v>
      </c>
      <c r="AB52" s="16">
        <v>25751</v>
      </c>
      <c r="AC52" s="16">
        <v>77546</v>
      </c>
      <c r="AD52" s="16">
        <v>6074</v>
      </c>
      <c r="AE52" s="16"/>
      <c r="AF52" s="16"/>
      <c r="AG52" s="16"/>
      <c r="AH52" s="16"/>
      <c r="AI52" s="16"/>
      <c r="AJ52" s="16"/>
      <c r="AK52" s="24" t="s">
        <v>564</v>
      </c>
    </row>
    <row r="53" spans="1:37" ht="61.5" customHeight="1" x14ac:dyDescent="0.25">
      <c r="A53" s="34" t="s">
        <v>598</v>
      </c>
      <c r="B53" s="36" t="s">
        <v>380</v>
      </c>
      <c r="C53" s="31" t="s">
        <v>51</v>
      </c>
      <c r="D53" s="18" t="s">
        <v>79</v>
      </c>
      <c r="E53" s="16">
        <v>332906.23</v>
      </c>
      <c r="F53" s="16">
        <v>26074.5</v>
      </c>
      <c r="G53" s="16">
        <v>630687.53999999992</v>
      </c>
      <c r="H53" s="16">
        <v>49397.89</v>
      </c>
      <c r="I53" s="16">
        <v>387154.72000000003</v>
      </c>
      <c r="J53" s="16">
        <v>30323</v>
      </c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>
        <v>328782</v>
      </c>
      <c r="AB53" s="16">
        <v>25751</v>
      </c>
      <c r="AC53" s="16">
        <v>77546</v>
      </c>
      <c r="AD53" s="16">
        <v>6074</v>
      </c>
      <c r="AE53" s="16"/>
      <c r="AF53" s="16"/>
      <c r="AG53" s="16"/>
      <c r="AH53" s="16"/>
      <c r="AI53" s="16"/>
      <c r="AJ53" s="16"/>
      <c r="AK53" s="24" t="s">
        <v>564</v>
      </c>
    </row>
    <row r="54" spans="1:37" ht="61.5" customHeight="1" x14ac:dyDescent="0.25">
      <c r="A54" s="34" t="s">
        <v>599</v>
      </c>
      <c r="B54" s="36" t="s">
        <v>381</v>
      </c>
      <c r="C54" s="31" t="s">
        <v>24</v>
      </c>
      <c r="D54" s="18" t="s">
        <v>79</v>
      </c>
      <c r="E54" s="16">
        <v>327155.95</v>
      </c>
      <c r="F54" s="16">
        <v>25624.12</v>
      </c>
      <c r="G54" s="16">
        <v>619793.68999999994</v>
      </c>
      <c r="H54" s="16">
        <v>48544.639999999999</v>
      </c>
      <c r="I54" s="16">
        <v>380467.41</v>
      </c>
      <c r="J54" s="16">
        <v>29800</v>
      </c>
      <c r="K54" s="16"/>
      <c r="L54" s="16"/>
      <c r="M54" s="16">
        <v>240476.88</v>
      </c>
      <c r="N54" s="16">
        <v>18835.080000000002</v>
      </c>
      <c r="O54" s="16">
        <v>266557.31</v>
      </c>
      <c r="P54" s="16">
        <v>20877.8</v>
      </c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>
        <v>328782</v>
      </c>
      <c r="AB54" s="16">
        <v>25751</v>
      </c>
      <c r="AC54" s="16">
        <v>77546</v>
      </c>
      <c r="AD54" s="16">
        <v>6074</v>
      </c>
      <c r="AE54" s="16"/>
      <c r="AF54" s="16"/>
      <c r="AG54" s="16"/>
      <c r="AH54" s="16"/>
      <c r="AI54" s="16"/>
      <c r="AJ54" s="16"/>
      <c r="AK54" s="24" t="s">
        <v>564</v>
      </c>
    </row>
    <row r="55" spans="1:37" ht="61.5" customHeight="1" x14ac:dyDescent="0.25">
      <c r="A55" s="34" t="s">
        <v>600</v>
      </c>
      <c r="B55" s="35" t="s">
        <v>84</v>
      </c>
      <c r="C55" s="31" t="s">
        <v>1060</v>
      </c>
      <c r="D55" s="18" t="s">
        <v>79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>
        <v>10719748.25</v>
      </c>
      <c r="R55" s="16">
        <v>839612.16</v>
      </c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24" t="s">
        <v>564</v>
      </c>
    </row>
    <row r="56" spans="1:37" ht="61.5" customHeight="1" x14ac:dyDescent="0.25">
      <c r="A56" s="34" t="s">
        <v>601</v>
      </c>
      <c r="B56" s="35" t="s">
        <v>85</v>
      </c>
      <c r="C56" s="31" t="s">
        <v>0</v>
      </c>
      <c r="D56" s="18">
        <v>44159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>
        <v>3885601.71</v>
      </c>
      <c r="T56" s="16">
        <v>304335.35999999999</v>
      </c>
      <c r="U56" s="16"/>
      <c r="V56" s="16"/>
      <c r="W56" s="16">
        <v>14112663.369999999</v>
      </c>
      <c r="X56" s="16">
        <v>1105358.3999999999</v>
      </c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24" t="s">
        <v>564</v>
      </c>
    </row>
    <row r="57" spans="1:37" ht="61.5" customHeight="1" x14ac:dyDescent="0.25">
      <c r="A57" s="34" t="s">
        <v>602</v>
      </c>
      <c r="B57" s="35" t="s">
        <v>86</v>
      </c>
      <c r="C57" s="31" t="s">
        <v>20</v>
      </c>
      <c r="D57" s="18">
        <v>44159</v>
      </c>
      <c r="E57" s="16">
        <v>762695.92999999993</v>
      </c>
      <c r="F57" s="16">
        <v>59737.3</v>
      </c>
      <c r="G57" s="16">
        <v>1444919.8299999998</v>
      </c>
      <c r="H57" s="16">
        <v>113171.71</v>
      </c>
      <c r="I57" s="16">
        <v>886980.49</v>
      </c>
      <c r="J57" s="16">
        <v>69472</v>
      </c>
      <c r="K57" s="16">
        <v>886980.49</v>
      </c>
      <c r="L57" s="16">
        <v>69471.740000000005</v>
      </c>
      <c r="M57" s="16">
        <v>560621.74</v>
      </c>
      <c r="N57" s="16">
        <v>43910.06</v>
      </c>
      <c r="O57" s="16">
        <v>621422.81999999995</v>
      </c>
      <c r="P57" s="16">
        <v>48672.24</v>
      </c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>
        <v>328782</v>
      </c>
      <c r="AB57" s="16">
        <v>25751</v>
      </c>
      <c r="AC57" s="16">
        <v>77546</v>
      </c>
      <c r="AD57" s="16">
        <v>6074</v>
      </c>
      <c r="AE57" s="16">
        <v>175327</v>
      </c>
      <c r="AF57" s="16">
        <v>13732</v>
      </c>
      <c r="AG57" s="16"/>
      <c r="AH57" s="16"/>
      <c r="AI57" s="16"/>
      <c r="AJ57" s="16"/>
      <c r="AK57" s="24" t="s">
        <v>564</v>
      </c>
    </row>
    <row r="58" spans="1:37" ht="61.5" customHeight="1" x14ac:dyDescent="0.25">
      <c r="A58" s="34" t="s">
        <v>603</v>
      </c>
      <c r="B58" s="35" t="s">
        <v>87</v>
      </c>
      <c r="C58" s="31" t="s">
        <v>1</v>
      </c>
      <c r="D58" s="18">
        <v>44159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>
        <v>10142563.279999999</v>
      </c>
      <c r="T58" s="16">
        <v>794404.8</v>
      </c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24" t="s">
        <v>564</v>
      </c>
    </row>
    <row r="59" spans="1:37" ht="61.5" customHeight="1" x14ac:dyDescent="0.25">
      <c r="A59" s="34" t="s">
        <v>604</v>
      </c>
      <c r="B59" s="35" t="s">
        <v>88</v>
      </c>
      <c r="C59" s="31" t="s">
        <v>13</v>
      </c>
      <c r="D59" s="18" t="s">
        <v>79</v>
      </c>
      <c r="E59" s="16">
        <v>353293.58</v>
      </c>
      <c r="F59" s="16">
        <v>27671.32</v>
      </c>
      <c r="G59" s="16">
        <v>669311.16</v>
      </c>
      <c r="H59" s="16">
        <v>52423.040000000001</v>
      </c>
      <c r="I59" s="16">
        <v>410864.28</v>
      </c>
      <c r="J59" s="16">
        <v>32180</v>
      </c>
      <c r="K59" s="16"/>
      <c r="L59" s="16"/>
      <c r="M59" s="16">
        <v>259689.42</v>
      </c>
      <c r="N59" s="16">
        <v>20339.88</v>
      </c>
      <c r="O59" s="16">
        <v>287853.5</v>
      </c>
      <c r="P59" s="16">
        <v>22545.8</v>
      </c>
      <c r="Q59" s="16"/>
      <c r="R59" s="16"/>
      <c r="S59" s="16">
        <v>2609653.92</v>
      </c>
      <c r="T59" s="16">
        <v>204398.19</v>
      </c>
      <c r="U59" s="16"/>
      <c r="V59" s="16"/>
      <c r="W59" s="16">
        <v>2692440.63</v>
      </c>
      <c r="X59" s="16">
        <v>210882.37</v>
      </c>
      <c r="Y59" s="16"/>
      <c r="Z59" s="16"/>
      <c r="AA59" s="16">
        <v>328782</v>
      </c>
      <c r="AB59" s="16">
        <v>25751</v>
      </c>
      <c r="AC59" s="16">
        <v>77546</v>
      </c>
      <c r="AD59" s="16">
        <v>6074</v>
      </c>
      <c r="AE59" s="16"/>
      <c r="AF59" s="16"/>
      <c r="AG59" s="16"/>
      <c r="AH59" s="16"/>
      <c r="AI59" s="16"/>
      <c r="AJ59" s="16"/>
      <c r="AK59" s="24" t="s">
        <v>564</v>
      </c>
    </row>
    <row r="60" spans="1:37" ht="61.5" customHeight="1" x14ac:dyDescent="0.25">
      <c r="A60" s="34" t="s">
        <v>605</v>
      </c>
      <c r="B60" s="35" t="s">
        <v>89</v>
      </c>
      <c r="C60" s="31" t="s">
        <v>12</v>
      </c>
      <c r="D60" s="18">
        <v>44159</v>
      </c>
      <c r="E60" s="16">
        <v>206574.37</v>
      </c>
      <c r="F60" s="16">
        <v>16179.7</v>
      </c>
      <c r="G60" s="16">
        <v>391353.08999999997</v>
      </c>
      <c r="H60" s="16">
        <v>30652.29</v>
      </c>
      <c r="I60" s="16">
        <v>240236.55000000002</v>
      </c>
      <c r="J60" s="16">
        <v>18816</v>
      </c>
      <c r="K60" s="16">
        <v>240236.55000000002</v>
      </c>
      <c r="L60" s="16">
        <v>18816.259999999998</v>
      </c>
      <c r="M60" s="16">
        <v>151843.06</v>
      </c>
      <c r="N60" s="16">
        <v>11892.94</v>
      </c>
      <c r="O60" s="16">
        <v>168310.89</v>
      </c>
      <c r="P60" s="16">
        <v>13182.76</v>
      </c>
      <c r="Q60" s="16"/>
      <c r="R60" s="16"/>
      <c r="S60" s="16"/>
      <c r="T60" s="16"/>
      <c r="U60" s="16"/>
      <c r="V60" s="16"/>
      <c r="W60" s="16">
        <v>2705798.3</v>
      </c>
      <c r="X60" s="16">
        <v>211928.59</v>
      </c>
      <c r="Y60" s="16"/>
      <c r="Z60" s="16"/>
      <c r="AA60" s="16">
        <v>328782</v>
      </c>
      <c r="AB60" s="16">
        <v>25751</v>
      </c>
      <c r="AC60" s="16">
        <v>77546</v>
      </c>
      <c r="AD60" s="16">
        <v>6074</v>
      </c>
      <c r="AE60" s="16">
        <v>175327</v>
      </c>
      <c r="AF60" s="16">
        <v>13732</v>
      </c>
      <c r="AG60" s="16"/>
      <c r="AH60" s="16"/>
      <c r="AI60" s="16"/>
      <c r="AJ60" s="16"/>
      <c r="AK60" s="24" t="s">
        <v>564</v>
      </c>
    </row>
    <row r="61" spans="1:37" ht="61.5" customHeight="1" x14ac:dyDescent="0.25">
      <c r="A61" s="34" t="s">
        <v>606</v>
      </c>
      <c r="B61" s="35" t="s">
        <v>90</v>
      </c>
      <c r="C61" s="31" t="s">
        <v>1061</v>
      </c>
      <c r="D61" s="18" t="s">
        <v>79</v>
      </c>
      <c r="E61" s="16">
        <v>550719.78</v>
      </c>
      <c r="F61" s="16">
        <v>43134.5</v>
      </c>
      <c r="G61" s="16">
        <v>1043333.14</v>
      </c>
      <c r="H61" s="16">
        <v>81717.89</v>
      </c>
      <c r="I61" s="16">
        <v>640461.91999999993</v>
      </c>
      <c r="J61" s="16">
        <v>50163</v>
      </c>
      <c r="K61" s="16">
        <v>640461.91999999993</v>
      </c>
      <c r="L61" s="16">
        <v>50163.46</v>
      </c>
      <c r="M61" s="16">
        <v>404808.09</v>
      </c>
      <c r="N61" s="16">
        <v>31706.14</v>
      </c>
      <c r="O61" s="16">
        <v>448710.72</v>
      </c>
      <c r="P61" s="16">
        <v>35144.76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>
        <v>328782</v>
      </c>
      <c r="AB61" s="16">
        <v>25751</v>
      </c>
      <c r="AC61" s="16">
        <v>77546</v>
      </c>
      <c r="AD61" s="16">
        <v>6074</v>
      </c>
      <c r="AE61" s="16">
        <v>175327</v>
      </c>
      <c r="AF61" s="16">
        <v>13732</v>
      </c>
      <c r="AG61" s="16"/>
      <c r="AH61" s="16"/>
      <c r="AI61" s="16"/>
      <c r="AJ61" s="16"/>
      <c r="AK61" s="24" t="s">
        <v>564</v>
      </c>
    </row>
    <row r="62" spans="1:37" ht="61.5" customHeight="1" x14ac:dyDescent="0.25">
      <c r="A62" s="34" t="s">
        <v>607</v>
      </c>
      <c r="B62" s="35" t="s">
        <v>552</v>
      </c>
      <c r="C62" s="31" t="s">
        <v>1062</v>
      </c>
      <c r="D62" s="18">
        <v>44341</v>
      </c>
      <c r="E62" s="16"/>
      <c r="F62" s="16"/>
      <c r="G62" s="16">
        <v>944796</v>
      </c>
      <c r="H62" s="16">
        <v>74000</v>
      </c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>
        <v>328782</v>
      </c>
      <c r="AB62" s="16">
        <v>25751</v>
      </c>
      <c r="AC62" s="16">
        <v>77546</v>
      </c>
      <c r="AD62" s="16">
        <v>6074</v>
      </c>
      <c r="AE62" s="16"/>
      <c r="AF62" s="16"/>
      <c r="AG62" s="16"/>
      <c r="AH62" s="16"/>
      <c r="AI62" s="16"/>
      <c r="AJ62" s="16"/>
      <c r="AK62" s="24" t="s">
        <v>564</v>
      </c>
    </row>
    <row r="63" spans="1:37" ht="61.5" customHeight="1" x14ac:dyDescent="0.25">
      <c r="A63" s="34" t="s">
        <v>608</v>
      </c>
      <c r="B63" s="35" t="s">
        <v>91</v>
      </c>
      <c r="C63" s="31" t="s">
        <v>1063</v>
      </c>
      <c r="D63" s="18">
        <v>44159</v>
      </c>
      <c r="E63" s="16"/>
      <c r="F63" s="16"/>
      <c r="G63" s="16">
        <v>1339942.79</v>
      </c>
      <c r="H63" s="16">
        <v>104949.5</v>
      </c>
      <c r="I63" s="16"/>
      <c r="J63" s="16"/>
      <c r="K63" s="16">
        <v>822539.14</v>
      </c>
      <c r="L63" s="16">
        <v>64424.45</v>
      </c>
      <c r="M63" s="16">
        <v>519891.17</v>
      </c>
      <c r="N63" s="16">
        <v>40719.89</v>
      </c>
      <c r="O63" s="16">
        <v>576274.9</v>
      </c>
      <c r="P63" s="16">
        <v>45136.08</v>
      </c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>
        <v>328782</v>
      </c>
      <c r="AB63" s="16">
        <v>25751</v>
      </c>
      <c r="AC63" s="16"/>
      <c r="AD63" s="16"/>
      <c r="AE63" s="16">
        <v>175327</v>
      </c>
      <c r="AF63" s="16">
        <v>13732</v>
      </c>
      <c r="AG63" s="16"/>
      <c r="AH63" s="16"/>
      <c r="AI63" s="16"/>
      <c r="AJ63" s="16"/>
      <c r="AK63" s="24" t="s">
        <v>564</v>
      </c>
    </row>
    <row r="64" spans="1:37" ht="61.5" customHeight="1" x14ac:dyDescent="0.25">
      <c r="A64" s="34" t="s">
        <v>609</v>
      </c>
      <c r="B64" s="35" t="s">
        <v>92</v>
      </c>
      <c r="C64" s="31" t="s">
        <v>1064</v>
      </c>
      <c r="D64" s="18">
        <v>44159</v>
      </c>
      <c r="E64" s="16">
        <v>530245.30999999994</v>
      </c>
      <c r="F64" s="16">
        <v>41530.86</v>
      </c>
      <c r="G64" s="16">
        <v>1004544.45</v>
      </c>
      <c r="H64" s="16">
        <v>78679.81</v>
      </c>
      <c r="I64" s="16">
        <v>616651.04999999993</v>
      </c>
      <c r="J64" s="16">
        <v>48298</v>
      </c>
      <c r="K64" s="16"/>
      <c r="L64" s="16"/>
      <c r="M64" s="16">
        <v>389758.27</v>
      </c>
      <c r="N64" s="16">
        <v>30527.38</v>
      </c>
      <c r="O64" s="16">
        <v>432028.71</v>
      </c>
      <c r="P64" s="16">
        <v>33838.160000000003</v>
      </c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>
        <v>328782</v>
      </c>
      <c r="AB64" s="16">
        <v>25751</v>
      </c>
      <c r="AC64" s="16">
        <v>77546</v>
      </c>
      <c r="AD64" s="16">
        <v>6074</v>
      </c>
      <c r="AE64" s="16"/>
      <c r="AF64" s="16"/>
      <c r="AG64" s="16"/>
      <c r="AH64" s="16"/>
      <c r="AI64" s="16"/>
      <c r="AJ64" s="16"/>
      <c r="AK64" s="24" t="s">
        <v>564</v>
      </c>
    </row>
    <row r="65" spans="1:37" ht="61.5" customHeight="1" x14ac:dyDescent="0.25">
      <c r="A65" s="34" t="s">
        <v>610</v>
      </c>
      <c r="B65" s="35" t="s">
        <v>93</v>
      </c>
      <c r="C65" s="31" t="s">
        <v>5</v>
      </c>
      <c r="D65" s="18">
        <v>44159</v>
      </c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>
        <v>11568899.359999999</v>
      </c>
      <c r="X65" s="16">
        <v>906120.96</v>
      </c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24" t="s">
        <v>564</v>
      </c>
    </row>
    <row r="66" spans="1:37" ht="61.5" customHeight="1" x14ac:dyDescent="0.25">
      <c r="A66" s="34" t="s">
        <v>611</v>
      </c>
      <c r="B66" s="35" t="s">
        <v>94</v>
      </c>
      <c r="C66" s="31" t="s">
        <v>5</v>
      </c>
      <c r="D66" s="18">
        <v>44159</v>
      </c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>
        <v>11568899.359999999</v>
      </c>
      <c r="X66" s="16">
        <v>906120.96</v>
      </c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24" t="s">
        <v>564</v>
      </c>
    </row>
    <row r="67" spans="1:37" ht="61.5" customHeight="1" x14ac:dyDescent="0.25">
      <c r="A67" s="34" t="s">
        <v>612</v>
      </c>
      <c r="B67" s="35" t="s">
        <v>95</v>
      </c>
      <c r="C67" s="31" t="s">
        <v>5</v>
      </c>
      <c r="D67" s="18">
        <v>44159</v>
      </c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>
        <v>11568899.359999999</v>
      </c>
      <c r="X67" s="16">
        <v>906120.96</v>
      </c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24" t="s">
        <v>564</v>
      </c>
    </row>
    <row r="68" spans="1:37" ht="61.5" customHeight="1" x14ac:dyDescent="0.25">
      <c r="A68" s="34" t="s">
        <v>613</v>
      </c>
      <c r="B68" s="35" t="s">
        <v>96</v>
      </c>
      <c r="C68" s="31" t="s">
        <v>40</v>
      </c>
      <c r="D68" s="18">
        <v>44159</v>
      </c>
      <c r="E68" s="16"/>
      <c r="F68" s="16"/>
      <c r="G68" s="16">
        <v>5995245.3900000006</v>
      </c>
      <c r="H68" s="16">
        <v>469570.82</v>
      </c>
      <c r="I68" s="16">
        <v>3680249.65</v>
      </c>
      <c r="J68" s="16">
        <v>288251</v>
      </c>
      <c r="K68" s="16">
        <v>3680249.65</v>
      </c>
      <c r="L68" s="16">
        <v>288251.39</v>
      </c>
      <c r="M68" s="16">
        <v>2326125.5299999998</v>
      </c>
      <c r="N68" s="16">
        <v>182191.15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>
        <v>328782</v>
      </c>
      <c r="AB68" s="16">
        <v>25751</v>
      </c>
      <c r="AC68" s="16">
        <v>77546</v>
      </c>
      <c r="AD68" s="16">
        <v>6074</v>
      </c>
      <c r="AE68" s="16">
        <v>175327</v>
      </c>
      <c r="AF68" s="16">
        <v>13732</v>
      </c>
      <c r="AG68" s="16"/>
      <c r="AH68" s="16"/>
      <c r="AI68" s="16"/>
      <c r="AJ68" s="16"/>
      <c r="AK68" s="24" t="s">
        <v>564</v>
      </c>
    </row>
    <row r="69" spans="1:37" ht="61.5" customHeight="1" x14ac:dyDescent="0.25">
      <c r="A69" s="34" t="s">
        <v>614</v>
      </c>
      <c r="B69" s="35" t="s">
        <v>97</v>
      </c>
      <c r="C69" s="31" t="s">
        <v>1061</v>
      </c>
      <c r="D69" s="18">
        <v>44159</v>
      </c>
      <c r="E69" s="16">
        <v>823857.97000000009</v>
      </c>
      <c r="F69" s="16">
        <v>64527.74</v>
      </c>
      <c r="G69" s="16">
        <v>1560790.7200000002</v>
      </c>
      <c r="H69" s="16">
        <v>122247.17</v>
      </c>
      <c r="I69" s="16">
        <v>958109.14999999991</v>
      </c>
      <c r="J69" s="16">
        <v>75043</v>
      </c>
      <c r="K69" s="16">
        <v>958109.14999999991</v>
      </c>
      <c r="L69" s="16">
        <v>75042.820000000007</v>
      </c>
      <c r="M69" s="16">
        <v>605579.06999999995</v>
      </c>
      <c r="N69" s="16">
        <v>47431.3</v>
      </c>
      <c r="O69" s="16">
        <v>671255.91</v>
      </c>
      <c r="P69" s="16">
        <v>52575.360000000001</v>
      </c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>
        <v>328782</v>
      </c>
      <c r="AB69" s="16">
        <v>25751</v>
      </c>
      <c r="AC69" s="16">
        <v>77546</v>
      </c>
      <c r="AD69" s="16">
        <v>6074</v>
      </c>
      <c r="AE69" s="16">
        <v>175327</v>
      </c>
      <c r="AF69" s="16">
        <v>13732</v>
      </c>
      <c r="AG69" s="16"/>
      <c r="AH69" s="16"/>
      <c r="AI69" s="16"/>
      <c r="AJ69" s="16"/>
      <c r="AK69" s="24" t="s">
        <v>564</v>
      </c>
    </row>
    <row r="70" spans="1:37" ht="61.5" customHeight="1" x14ac:dyDescent="0.25">
      <c r="A70" s="34" t="s">
        <v>615</v>
      </c>
      <c r="B70" s="35" t="s">
        <v>98</v>
      </c>
      <c r="C70" s="31" t="s">
        <v>20</v>
      </c>
      <c r="D70" s="18">
        <v>44159</v>
      </c>
      <c r="E70" s="16">
        <v>1176367.4200000002</v>
      </c>
      <c r="F70" s="16">
        <v>92137.65</v>
      </c>
      <c r="G70" s="16">
        <v>2228616.3600000003</v>
      </c>
      <c r="H70" s="16">
        <v>174553.86</v>
      </c>
      <c r="I70" s="16">
        <v>1368061.5299999998</v>
      </c>
      <c r="J70" s="16">
        <v>107152</v>
      </c>
      <c r="K70" s="16">
        <v>1368061.5299999998</v>
      </c>
      <c r="L70" s="16">
        <v>107151.87</v>
      </c>
      <c r="M70" s="16">
        <v>864692.11</v>
      </c>
      <c r="N70" s="16">
        <v>67726.03</v>
      </c>
      <c r="O70" s="16">
        <v>958470.52</v>
      </c>
      <c r="P70" s="16">
        <v>75071.12</v>
      </c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>
        <v>328782</v>
      </c>
      <c r="AB70" s="16">
        <v>25751</v>
      </c>
      <c r="AC70" s="16">
        <v>77546</v>
      </c>
      <c r="AD70" s="16">
        <v>6074</v>
      </c>
      <c r="AE70" s="16">
        <v>175327</v>
      </c>
      <c r="AF70" s="16">
        <v>13732</v>
      </c>
      <c r="AG70" s="16"/>
      <c r="AH70" s="16"/>
      <c r="AI70" s="16"/>
      <c r="AJ70" s="16"/>
      <c r="AK70" s="24" t="s">
        <v>564</v>
      </c>
    </row>
    <row r="71" spans="1:37" ht="61.5" customHeight="1" x14ac:dyDescent="0.25">
      <c r="A71" s="34" t="s">
        <v>616</v>
      </c>
      <c r="B71" s="35" t="s">
        <v>514</v>
      </c>
      <c r="C71" s="31" t="s">
        <v>4</v>
      </c>
      <c r="D71" s="18">
        <v>44159</v>
      </c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>
        <v>7698312.2300000004</v>
      </c>
      <c r="R71" s="16">
        <v>602961.6</v>
      </c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24" t="s">
        <v>564</v>
      </c>
    </row>
    <row r="72" spans="1:37" ht="61.5" customHeight="1" x14ac:dyDescent="0.25">
      <c r="A72" s="34" t="s">
        <v>617</v>
      </c>
      <c r="B72" s="35" t="s">
        <v>99</v>
      </c>
      <c r="C72" s="31" t="s">
        <v>5</v>
      </c>
      <c r="D72" s="18">
        <v>44159</v>
      </c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>
        <v>25960331.390000001</v>
      </c>
      <c r="X72" s="16">
        <v>2033313.6</v>
      </c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24" t="s">
        <v>564</v>
      </c>
    </row>
    <row r="73" spans="1:37" ht="61.5" customHeight="1" x14ac:dyDescent="0.25">
      <c r="A73" s="34" t="s">
        <v>618</v>
      </c>
      <c r="B73" s="35" t="s">
        <v>100</v>
      </c>
      <c r="C73" s="31" t="s">
        <v>1065</v>
      </c>
      <c r="D73" s="18">
        <v>44159</v>
      </c>
      <c r="E73" s="16">
        <v>2493965.15</v>
      </c>
      <c r="F73" s="16">
        <v>195337</v>
      </c>
      <c r="G73" s="16"/>
      <c r="H73" s="16"/>
      <c r="I73" s="16">
        <v>2900367.44</v>
      </c>
      <c r="J73" s="16">
        <v>227168</v>
      </c>
      <c r="K73" s="16">
        <v>2900367.44</v>
      </c>
      <c r="L73" s="16">
        <v>227168</v>
      </c>
      <c r="M73" s="16">
        <v>1833195.95</v>
      </c>
      <c r="N73" s="16">
        <v>143583</v>
      </c>
      <c r="O73" s="16">
        <v>2032011.46</v>
      </c>
      <c r="P73" s="16">
        <v>159155</v>
      </c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>
        <v>328782</v>
      </c>
      <c r="AB73" s="16">
        <v>25751</v>
      </c>
      <c r="AC73" s="16">
        <v>77546</v>
      </c>
      <c r="AD73" s="16">
        <v>6074</v>
      </c>
      <c r="AE73" s="16">
        <v>175327</v>
      </c>
      <c r="AF73" s="16">
        <v>13732</v>
      </c>
      <c r="AG73" s="16"/>
      <c r="AH73" s="16"/>
      <c r="AI73" s="16"/>
      <c r="AJ73" s="16"/>
      <c r="AK73" s="24" t="s">
        <v>564</v>
      </c>
    </row>
    <row r="74" spans="1:37" ht="61.5" customHeight="1" x14ac:dyDescent="0.25">
      <c r="A74" s="34" t="s">
        <v>619</v>
      </c>
      <c r="B74" s="35" t="s">
        <v>101</v>
      </c>
      <c r="C74" s="31" t="s">
        <v>5</v>
      </c>
      <c r="D74" s="18">
        <v>44159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>
        <v>32058395.809999999</v>
      </c>
      <c r="X74" s="16">
        <v>2510937.6</v>
      </c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24" t="s">
        <v>564</v>
      </c>
    </row>
    <row r="75" spans="1:37" ht="61.5" customHeight="1" x14ac:dyDescent="0.25">
      <c r="A75" s="34" t="s">
        <v>620</v>
      </c>
      <c r="B75" s="35" t="s">
        <v>537</v>
      </c>
      <c r="C75" s="31" t="s">
        <v>26</v>
      </c>
      <c r="D75" s="18" t="s">
        <v>79</v>
      </c>
      <c r="E75" s="16">
        <v>284290.25</v>
      </c>
      <c r="F75" s="16">
        <v>22266.71</v>
      </c>
      <c r="G75" s="16"/>
      <c r="H75" s="16"/>
      <c r="I75" s="16">
        <v>330616.56</v>
      </c>
      <c r="J75" s="16">
        <v>25895</v>
      </c>
      <c r="K75" s="16"/>
      <c r="L75" s="16"/>
      <c r="M75" s="16">
        <v>208968.33000000002</v>
      </c>
      <c r="N75" s="16">
        <v>16367.21</v>
      </c>
      <c r="O75" s="16"/>
      <c r="P75" s="16"/>
      <c r="Q75" s="16"/>
      <c r="R75" s="16"/>
      <c r="S75" s="16"/>
      <c r="T75" s="16"/>
      <c r="U75" s="16"/>
      <c r="V75" s="16"/>
      <c r="W75" s="16">
        <v>2052840.79</v>
      </c>
      <c r="X75" s="16">
        <v>160786.43</v>
      </c>
      <c r="Y75" s="16"/>
      <c r="Z75" s="16"/>
      <c r="AA75" s="16"/>
      <c r="AB75" s="16"/>
      <c r="AC75" s="16">
        <v>77546</v>
      </c>
      <c r="AD75" s="16">
        <v>6074</v>
      </c>
      <c r="AE75" s="16"/>
      <c r="AF75" s="16"/>
      <c r="AG75" s="16"/>
      <c r="AH75" s="16"/>
      <c r="AI75" s="16"/>
      <c r="AJ75" s="16"/>
      <c r="AK75" s="24" t="s">
        <v>564</v>
      </c>
    </row>
    <row r="76" spans="1:37" ht="61.5" customHeight="1" x14ac:dyDescent="0.25">
      <c r="A76" s="34" t="s">
        <v>621</v>
      </c>
      <c r="B76" s="35" t="s">
        <v>538</v>
      </c>
      <c r="C76" s="31" t="s">
        <v>1066</v>
      </c>
      <c r="D76" s="18">
        <v>44159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>
        <v>2566994.7400000002</v>
      </c>
      <c r="X76" s="16">
        <v>201056.96</v>
      </c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24" t="s">
        <v>564</v>
      </c>
    </row>
    <row r="77" spans="1:37" ht="61.5" customHeight="1" x14ac:dyDescent="0.25">
      <c r="A77" s="34" t="s">
        <v>622</v>
      </c>
      <c r="B77" s="35" t="s">
        <v>539</v>
      </c>
      <c r="C77" s="31" t="s">
        <v>1</v>
      </c>
      <c r="D77" s="18">
        <v>44159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>
        <v>2990389.55</v>
      </c>
      <c r="T77" s="16">
        <v>234218.88</v>
      </c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24" t="s">
        <v>564</v>
      </c>
    </row>
    <row r="78" spans="1:37" ht="61.5" customHeight="1" x14ac:dyDescent="0.25">
      <c r="A78" s="34" t="s">
        <v>623</v>
      </c>
      <c r="B78" s="35" t="s">
        <v>540</v>
      </c>
      <c r="C78" s="31" t="s">
        <v>5</v>
      </c>
      <c r="D78" s="18" t="s">
        <v>79</v>
      </c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>
        <v>9918937.3600000013</v>
      </c>
      <c r="X78" s="16">
        <v>776889.55</v>
      </c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24" t="s">
        <v>564</v>
      </c>
    </row>
    <row r="79" spans="1:37" ht="61.5" customHeight="1" x14ac:dyDescent="0.25">
      <c r="A79" s="34" t="s">
        <v>624</v>
      </c>
      <c r="B79" s="35" t="s">
        <v>541</v>
      </c>
      <c r="C79" s="31" t="s">
        <v>12</v>
      </c>
      <c r="D79" s="18" t="s">
        <v>79</v>
      </c>
      <c r="E79" s="16">
        <v>845116.57</v>
      </c>
      <c r="F79" s="16">
        <v>66192.800000000003</v>
      </c>
      <c r="G79" s="16">
        <v>1601064.93</v>
      </c>
      <c r="H79" s="16">
        <v>125401.60000000001</v>
      </c>
      <c r="I79" s="16">
        <v>982831.94</v>
      </c>
      <c r="J79" s="16">
        <v>76979</v>
      </c>
      <c r="K79" s="16">
        <v>982831.94</v>
      </c>
      <c r="L79" s="16">
        <v>76979.199999999997</v>
      </c>
      <c r="M79" s="16">
        <v>621205.27</v>
      </c>
      <c r="N79" s="16">
        <v>48655.199999999997</v>
      </c>
      <c r="O79" s="16">
        <v>688576.81</v>
      </c>
      <c r="P79" s="16">
        <v>53932</v>
      </c>
      <c r="Q79" s="16"/>
      <c r="R79" s="16"/>
      <c r="S79" s="16"/>
      <c r="T79" s="16"/>
      <c r="U79" s="16"/>
      <c r="V79" s="16"/>
      <c r="W79" s="16">
        <v>4252035.13</v>
      </c>
      <c r="X79" s="16">
        <v>333035.84000000003</v>
      </c>
      <c r="Y79" s="16"/>
      <c r="Z79" s="16"/>
      <c r="AA79" s="16">
        <v>328782</v>
      </c>
      <c r="AB79" s="16">
        <v>25751</v>
      </c>
      <c r="AC79" s="16">
        <v>77546</v>
      </c>
      <c r="AD79" s="16">
        <v>6074</v>
      </c>
      <c r="AE79" s="16">
        <v>175327</v>
      </c>
      <c r="AF79" s="16">
        <v>13732</v>
      </c>
      <c r="AG79" s="16"/>
      <c r="AH79" s="16"/>
      <c r="AI79" s="16"/>
      <c r="AJ79" s="16"/>
      <c r="AK79" s="24" t="s">
        <v>564</v>
      </c>
    </row>
    <row r="80" spans="1:37" ht="61.5" customHeight="1" x14ac:dyDescent="0.25">
      <c r="A80" s="34" t="s">
        <v>625</v>
      </c>
      <c r="B80" s="35" t="s">
        <v>549</v>
      </c>
      <c r="C80" s="31" t="s">
        <v>5</v>
      </c>
      <c r="D80" s="18" t="s">
        <v>79</v>
      </c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>
        <v>13054155.540000001</v>
      </c>
      <c r="X80" s="16">
        <v>1022451.97</v>
      </c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24" t="s">
        <v>564</v>
      </c>
    </row>
    <row r="81" spans="1:37" ht="61.5" customHeight="1" x14ac:dyDescent="0.25">
      <c r="A81" s="34" t="s">
        <v>626</v>
      </c>
      <c r="B81" s="35" t="s">
        <v>542</v>
      </c>
      <c r="C81" s="31" t="s">
        <v>12</v>
      </c>
      <c r="D81" s="18" t="s">
        <v>79</v>
      </c>
      <c r="E81" s="16">
        <v>1837213.73</v>
      </c>
      <c r="F81" s="16">
        <v>143897.69</v>
      </c>
      <c r="G81" s="16">
        <v>3480583.1100000003</v>
      </c>
      <c r="H81" s="16">
        <v>272612.74</v>
      </c>
      <c r="I81" s="16">
        <v>2136595.5699999998</v>
      </c>
      <c r="J81" s="16">
        <v>167346</v>
      </c>
      <c r="K81" s="16">
        <v>2136595.5699999998</v>
      </c>
      <c r="L81" s="16">
        <v>167346.43</v>
      </c>
      <c r="M81" s="16">
        <v>1350449.01</v>
      </c>
      <c r="N81" s="16">
        <v>105772.39</v>
      </c>
      <c r="O81" s="16">
        <v>1496909.2</v>
      </c>
      <c r="P81" s="16">
        <v>117243.72</v>
      </c>
      <c r="Q81" s="16"/>
      <c r="R81" s="16"/>
      <c r="S81" s="16"/>
      <c r="T81" s="16"/>
      <c r="U81" s="16"/>
      <c r="V81" s="16"/>
      <c r="W81" s="16">
        <v>8058505.0200000005</v>
      </c>
      <c r="X81" s="16">
        <v>631173.29</v>
      </c>
      <c r="Y81" s="16"/>
      <c r="Z81" s="16"/>
      <c r="AA81" s="16">
        <v>328782</v>
      </c>
      <c r="AB81" s="16">
        <v>25751</v>
      </c>
      <c r="AC81" s="16">
        <v>77546</v>
      </c>
      <c r="AD81" s="16">
        <v>6074</v>
      </c>
      <c r="AE81" s="16">
        <v>175327</v>
      </c>
      <c r="AF81" s="16">
        <v>13732</v>
      </c>
      <c r="AG81" s="16"/>
      <c r="AH81" s="16"/>
      <c r="AI81" s="16"/>
      <c r="AJ81" s="16"/>
      <c r="AK81" s="24" t="s">
        <v>564</v>
      </c>
    </row>
    <row r="82" spans="1:37" ht="61.5" customHeight="1" x14ac:dyDescent="0.25">
      <c r="A82" s="34" t="s">
        <v>627</v>
      </c>
      <c r="B82" s="35" t="s">
        <v>543</v>
      </c>
      <c r="C82" s="31" t="s">
        <v>12</v>
      </c>
      <c r="D82" s="18" t="s">
        <v>79</v>
      </c>
      <c r="E82" s="16">
        <v>1785896.8599999999</v>
      </c>
      <c r="F82" s="16">
        <v>139878.35</v>
      </c>
      <c r="G82" s="16">
        <v>3383363.8</v>
      </c>
      <c r="H82" s="16">
        <v>264998.14</v>
      </c>
      <c r="I82" s="16">
        <v>2076916.3900000001</v>
      </c>
      <c r="J82" s="16">
        <v>162672</v>
      </c>
      <c r="K82" s="16">
        <v>2076916.3900000001</v>
      </c>
      <c r="L82" s="16">
        <v>162672.13</v>
      </c>
      <c r="M82" s="16">
        <v>1312728.4100000001</v>
      </c>
      <c r="N82" s="16">
        <v>102817.97</v>
      </c>
      <c r="O82" s="16">
        <v>1455097.68</v>
      </c>
      <c r="P82" s="16">
        <v>113968.88</v>
      </c>
      <c r="Q82" s="16"/>
      <c r="R82" s="16"/>
      <c r="S82" s="16"/>
      <c r="T82" s="16"/>
      <c r="U82" s="16"/>
      <c r="V82" s="16"/>
      <c r="W82" s="16">
        <v>7904485.3300000001</v>
      </c>
      <c r="X82" s="16">
        <v>619109.88</v>
      </c>
      <c r="Y82" s="16"/>
      <c r="Z82" s="16"/>
      <c r="AA82" s="16">
        <v>328782</v>
      </c>
      <c r="AB82" s="16">
        <v>25751</v>
      </c>
      <c r="AC82" s="16">
        <v>77546</v>
      </c>
      <c r="AD82" s="16">
        <v>6074</v>
      </c>
      <c r="AE82" s="16">
        <v>175327</v>
      </c>
      <c r="AF82" s="16">
        <v>13732</v>
      </c>
      <c r="AG82" s="16"/>
      <c r="AH82" s="16"/>
      <c r="AI82" s="16"/>
      <c r="AJ82" s="16"/>
      <c r="AK82" s="24" t="s">
        <v>564</v>
      </c>
    </row>
    <row r="83" spans="1:37" ht="61.5" customHeight="1" x14ac:dyDescent="0.25">
      <c r="A83" s="34" t="s">
        <v>628</v>
      </c>
      <c r="B83" s="35" t="s">
        <v>544</v>
      </c>
      <c r="C83" s="31" t="s">
        <v>12</v>
      </c>
      <c r="D83" s="18" t="s">
        <v>79</v>
      </c>
      <c r="E83" s="16">
        <v>846510.58000000007</v>
      </c>
      <c r="F83" s="16">
        <v>66301.98</v>
      </c>
      <c r="G83" s="16">
        <v>1603705.86</v>
      </c>
      <c r="H83" s="16">
        <v>125608.45</v>
      </c>
      <c r="I83" s="16">
        <v>984453.1</v>
      </c>
      <c r="J83" s="16">
        <v>77106</v>
      </c>
      <c r="K83" s="16">
        <v>984453.1</v>
      </c>
      <c r="L83" s="16">
        <v>77106.179999999993</v>
      </c>
      <c r="M83" s="16">
        <v>622229.92999999993</v>
      </c>
      <c r="N83" s="16">
        <v>48735.46</v>
      </c>
      <c r="O83" s="16">
        <v>689712.61</v>
      </c>
      <c r="P83" s="16">
        <v>54020.959999999999</v>
      </c>
      <c r="Q83" s="16"/>
      <c r="R83" s="16"/>
      <c r="S83" s="16"/>
      <c r="T83" s="16"/>
      <c r="U83" s="16"/>
      <c r="V83" s="16"/>
      <c r="W83" s="16">
        <v>1580792.53</v>
      </c>
      <c r="X83" s="16">
        <v>123813.79</v>
      </c>
      <c r="Y83" s="16"/>
      <c r="Z83" s="16"/>
      <c r="AA83" s="16">
        <v>328782</v>
      </c>
      <c r="AB83" s="16">
        <v>25751</v>
      </c>
      <c r="AC83" s="16">
        <v>77546</v>
      </c>
      <c r="AD83" s="16">
        <v>6074</v>
      </c>
      <c r="AE83" s="16">
        <v>175327</v>
      </c>
      <c r="AF83" s="16">
        <v>13732</v>
      </c>
      <c r="AG83" s="16"/>
      <c r="AH83" s="16"/>
      <c r="AI83" s="16"/>
      <c r="AJ83" s="16"/>
      <c r="AK83" s="24" t="s">
        <v>564</v>
      </c>
    </row>
    <row r="84" spans="1:37" ht="61.5" customHeight="1" x14ac:dyDescent="0.25">
      <c r="A84" s="34" t="s">
        <v>629</v>
      </c>
      <c r="B84" s="35" t="s">
        <v>545</v>
      </c>
      <c r="C84" s="31" t="s">
        <v>19</v>
      </c>
      <c r="D84" s="18" t="s">
        <v>79</v>
      </c>
      <c r="E84" s="16">
        <v>2215250.9299999997</v>
      </c>
      <c r="F84" s="16">
        <v>173507.02</v>
      </c>
      <c r="G84" s="16">
        <v>4196770.8100000005</v>
      </c>
      <c r="H84" s="16">
        <v>328707.33</v>
      </c>
      <c r="I84" s="16">
        <v>2576235.5500000003</v>
      </c>
      <c r="J84" s="16">
        <v>201781</v>
      </c>
      <c r="K84" s="16"/>
      <c r="L84" s="16"/>
      <c r="M84" s="16">
        <v>1628326.3</v>
      </c>
      <c r="N84" s="16">
        <v>127536.82</v>
      </c>
      <c r="O84" s="16">
        <v>1804923.09</v>
      </c>
      <c r="P84" s="16">
        <v>141368.56</v>
      </c>
      <c r="Q84" s="16"/>
      <c r="R84" s="16"/>
      <c r="S84" s="16"/>
      <c r="T84" s="16"/>
      <c r="U84" s="16"/>
      <c r="V84" s="16"/>
      <c r="W84" s="16">
        <v>8692122.9499999993</v>
      </c>
      <c r="X84" s="16">
        <v>680800.7</v>
      </c>
      <c r="Y84" s="16"/>
      <c r="Z84" s="16"/>
      <c r="AA84" s="16">
        <v>328782</v>
      </c>
      <c r="AB84" s="16">
        <v>25751</v>
      </c>
      <c r="AC84" s="16">
        <v>77546</v>
      </c>
      <c r="AD84" s="16">
        <v>6074</v>
      </c>
      <c r="AE84" s="16"/>
      <c r="AF84" s="16"/>
      <c r="AG84" s="16"/>
      <c r="AH84" s="16"/>
      <c r="AI84" s="16"/>
      <c r="AJ84" s="16"/>
      <c r="AK84" s="24" t="s">
        <v>564</v>
      </c>
    </row>
    <row r="85" spans="1:37" ht="61.5" customHeight="1" x14ac:dyDescent="0.25">
      <c r="A85" s="34" t="s">
        <v>630</v>
      </c>
      <c r="B85" s="35" t="s">
        <v>550</v>
      </c>
      <c r="C85" s="31" t="s">
        <v>1</v>
      </c>
      <c r="D85" s="18" t="s">
        <v>79</v>
      </c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>
        <v>5756595.1200000001</v>
      </c>
      <c r="T85" s="16">
        <v>450878.8</v>
      </c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24" t="s">
        <v>564</v>
      </c>
    </row>
    <row r="86" spans="1:37" ht="61.5" customHeight="1" x14ac:dyDescent="0.25">
      <c r="A86" s="34" t="s">
        <v>631</v>
      </c>
      <c r="B86" s="35" t="s">
        <v>546</v>
      </c>
      <c r="C86" s="31" t="s">
        <v>1067</v>
      </c>
      <c r="D86" s="18">
        <v>44159</v>
      </c>
      <c r="E86" s="16">
        <v>1746341.92</v>
      </c>
      <c r="F86" s="16">
        <v>136780.26</v>
      </c>
      <c r="G86" s="16"/>
      <c r="H86" s="16"/>
      <c r="I86" s="16">
        <v>2030915.81</v>
      </c>
      <c r="J86" s="16">
        <v>159069</v>
      </c>
      <c r="K86" s="16"/>
      <c r="L86" s="16"/>
      <c r="M86" s="16">
        <v>1283653.44</v>
      </c>
      <c r="N86" s="16">
        <v>100540.7</v>
      </c>
      <c r="O86" s="16">
        <v>1422869.44</v>
      </c>
      <c r="P86" s="16">
        <v>111444.64</v>
      </c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>
        <v>328782</v>
      </c>
      <c r="AB86" s="16">
        <v>25751</v>
      </c>
      <c r="AC86" s="16">
        <v>77546</v>
      </c>
      <c r="AD86" s="16">
        <v>6074</v>
      </c>
      <c r="AE86" s="16">
        <v>175327</v>
      </c>
      <c r="AF86" s="16">
        <v>13732</v>
      </c>
      <c r="AG86" s="16"/>
      <c r="AH86" s="16"/>
      <c r="AI86" s="16"/>
      <c r="AJ86" s="16"/>
      <c r="AK86" s="24" t="s">
        <v>564</v>
      </c>
    </row>
    <row r="87" spans="1:37" ht="61.5" customHeight="1" x14ac:dyDescent="0.25">
      <c r="A87" s="34" t="s">
        <v>632</v>
      </c>
      <c r="B87" s="35" t="s">
        <v>547</v>
      </c>
      <c r="C87" s="31" t="s">
        <v>19</v>
      </c>
      <c r="D87" s="18" t="s">
        <v>79</v>
      </c>
      <c r="E87" s="16">
        <v>1864571.11</v>
      </c>
      <c r="F87" s="16">
        <v>146040.42000000001</v>
      </c>
      <c r="G87" s="16">
        <v>3532411.39</v>
      </c>
      <c r="H87" s="16">
        <v>276672.13</v>
      </c>
      <c r="I87" s="16">
        <v>2168410.9500000002</v>
      </c>
      <c r="J87" s="16">
        <v>169838</v>
      </c>
      <c r="K87" s="16"/>
      <c r="L87" s="16"/>
      <c r="M87" s="16">
        <v>1370558.13</v>
      </c>
      <c r="N87" s="16">
        <v>107347.42</v>
      </c>
      <c r="O87" s="16">
        <v>1519199.21</v>
      </c>
      <c r="P87" s="16">
        <v>118989.56</v>
      </c>
      <c r="Q87" s="16"/>
      <c r="R87" s="16"/>
      <c r="S87" s="16"/>
      <c r="T87" s="16"/>
      <c r="U87" s="16"/>
      <c r="V87" s="16"/>
      <c r="W87" s="16">
        <v>7653128.9199999999</v>
      </c>
      <c r="X87" s="16">
        <v>599422.67000000004</v>
      </c>
      <c r="Y87" s="16"/>
      <c r="Z87" s="16"/>
      <c r="AA87" s="16">
        <v>328782</v>
      </c>
      <c r="AB87" s="16">
        <v>25751</v>
      </c>
      <c r="AC87" s="16">
        <v>77546</v>
      </c>
      <c r="AD87" s="16">
        <v>6074</v>
      </c>
      <c r="AE87" s="16"/>
      <c r="AF87" s="16"/>
      <c r="AG87" s="16"/>
      <c r="AH87" s="16"/>
      <c r="AI87" s="16"/>
      <c r="AJ87" s="16"/>
      <c r="AK87" s="24" t="s">
        <v>564</v>
      </c>
    </row>
    <row r="88" spans="1:37" ht="61.5" customHeight="1" x14ac:dyDescent="0.25">
      <c r="A88" s="34" t="s">
        <v>633</v>
      </c>
      <c r="B88" s="35" t="s">
        <v>548</v>
      </c>
      <c r="C88" s="31" t="s">
        <v>19</v>
      </c>
      <c r="D88" s="18" t="s">
        <v>79</v>
      </c>
      <c r="E88" s="16">
        <v>1752179.32</v>
      </c>
      <c r="F88" s="16">
        <v>137237.46</v>
      </c>
      <c r="G88" s="16">
        <v>3319486.2600000002</v>
      </c>
      <c r="H88" s="16">
        <v>259995.01</v>
      </c>
      <c r="I88" s="16">
        <v>2037704.44</v>
      </c>
      <c r="J88" s="16">
        <v>159601</v>
      </c>
      <c r="K88" s="16"/>
      <c r="L88" s="16"/>
      <c r="M88" s="16">
        <v>1287944.24</v>
      </c>
      <c r="N88" s="16">
        <v>100876.78</v>
      </c>
      <c r="O88" s="16">
        <v>1427625.59</v>
      </c>
      <c r="P88" s="16">
        <v>111817.16</v>
      </c>
      <c r="Q88" s="16"/>
      <c r="R88" s="16"/>
      <c r="S88" s="16"/>
      <c r="T88" s="16"/>
      <c r="U88" s="16"/>
      <c r="V88" s="16"/>
      <c r="W88" s="16">
        <v>7350374.54</v>
      </c>
      <c r="X88" s="16">
        <v>575709.77</v>
      </c>
      <c r="Y88" s="16"/>
      <c r="Z88" s="16"/>
      <c r="AA88" s="16">
        <v>328782</v>
      </c>
      <c r="AB88" s="16">
        <v>25751</v>
      </c>
      <c r="AC88" s="16">
        <v>77546</v>
      </c>
      <c r="AD88" s="16">
        <v>6074</v>
      </c>
      <c r="AE88" s="16"/>
      <c r="AF88" s="16"/>
      <c r="AG88" s="16"/>
      <c r="AH88" s="16"/>
      <c r="AI88" s="16"/>
      <c r="AJ88" s="16"/>
      <c r="AK88" s="24" t="s">
        <v>564</v>
      </c>
    </row>
    <row r="89" spans="1:37" ht="61.5" customHeight="1" x14ac:dyDescent="0.25">
      <c r="A89" s="34" t="s">
        <v>634</v>
      </c>
      <c r="B89" s="35" t="s">
        <v>102</v>
      </c>
      <c r="C89" s="31" t="s">
        <v>11</v>
      </c>
      <c r="D89" s="18" t="s">
        <v>79</v>
      </c>
      <c r="E89" s="16">
        <v>630700.91999999993</v>
      </c>
      <c r="F89" s="16">
        <v>49398.94</v>
      </c>
      <c r="G89" s="16">
        <v>1194856.5999999999</v>
      </c>
      <c r="H89" s="16">
        <v>93585.79</v>
      </c>
      <c r="I89" s="16">
        <v>733476.33000000007</v>
      </c>
      <c r="J89" s="16">
        <v>57449</v>
      </c>
      <c r="K89" s="16">
        <v>733476.33000000007</v>
      </c>
      <c r="L89" s="16">
        <v>57448.7</v>
      </c>
      <c r="M89" s="16">
        <v>463598.45</v>
      </c>
      <c r="N89" s="16">
        <v>36310.82</v>
      </c>
      <c r="O89" s="16">
        <v>513877.06</v>
      </c>
      <c r="P89" s="16">
        <v>40248.839999999997</v>
      </c>
      <c r="Q89" s="16"/>
      <c r="R89" s="16"/>
      <c r="S89" s="16">
        <v>4825223.01</v>
      </c>
      <c r="T89" s="16">
        <v>377930.14</v>
      </c>
      <c r="U89" s="16"/>
      <c r="V89" s="16"/>
      <c r="W89" s="16">
        <v>3951545.7399999998</v>
      </c>
      <c r="X89" s="16">
        <v>309500.34999999998</v>
      </c>
      <c r="Y89" s="16"/>
      <c r="Z89" s="16"/>
      <c r="AA89" s="16">
        <v>328782</v>
      </c>
      <c r="AB89" s="16">
        <v>25751</v>
      </c>
      <c r="AC89" s="16">
        <v>77546</v>
      </c>
      <c r="AD89" s="16">
        <v>6074</v>
      </c>
      <c r="AE89" s="16">
        <v>175327</v>
      </c>
      <c r="AF89" s="16">
        <v>13732</v>
      </c>
      <c r="AG89" s="16"/>
      <c r="AH89" s="16"/>
      <c r="AI89" s="16"/>
      <c r="AJ89" s="16"/>
      <c r="AK89" s="24" t="s">
        <v>564</v>
      </c>
    </row>
    <row r="90" spans="1:37" ht="61.5" customHeight="1" x14ac:dyDescent="0.25">
      <c r="A90" s="34" t="s">
        <v>635</v>
      </c>
      <c r="B90" s="35" t="s">
        <v>103</v>
      </c>
      <c r="C90" s="31" t="s">
        <v>24</v>
      </c>
      <c r="D90" s="18">
        <v>44159</v>
      </c>
      <c r="E90" s="16">
        <v>336129.87</v>
      </c>
      <c r="F90" s="16">
        <v>26326.99</v>
      </c>
      <c r="G90" s="16">
        <v>636794.69000000006</v>
      </c>
      <c r="H90" s="16">
        <v>49876.22</v>
      </c>
      <c r="I90" s="16">
        <v>390903.67</v>
      </c>
      <c r="J90" s="16">
        <v>30617</v>
      </c>
      <c r="K90" s="16"/>
      <c r="L90" s="16"/>
      <c r="M90" s="16">
        <v>247073.19</v>
      </c>
      <c r="N90" s="16">
        <v>19351.73</v>
      </c>
      <c r="O90" s="16">
        <v>273869</v>
      </c>
      <c r="P90" s="16">
        <v>21450.48</v>
      </c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>
        <v>328782</v>
      </c>
      <c r="AB90" s="16">
        <v>25751</v>
      </c>
      <c r="AC90" s="16">
        <v>77546</v>
      </c>
      <c r="AD90" s="16">
        <v>6074</v>
      </c>
      <c r="AE90" s="16"/>
      <c r="AF90" s="16"/>
      <c r="AG90" s="16"/>
      <c r="AH90" s="16"/>
      <c r="AI90" s="16"/>
      <c r="AJ90" s="16"/>
      <c r="AK90" s="24" t="s">
        <v>564</v>
      </c>
    </row>
    <row r="91" spans="1:37" ht="61.5" customHeight="1" x14ac:dyDescent="0.25">
      <c r="A91" s="34" t="s">
        <v>636</v>
      </c>
      <c r="B91" s="35" t="s">
        <v>104</v>
      </c>
      <c r="C91" s="31" t="s">
        <v>24</v>
      </c>
      <c r="D91" s="18">
        <v>44159</v>
      </c>
      <c r="E91" s="16">
        <v>332383.48</v>
      </c>
      <c r="F91" s="16">
        <v>26033.56</v>
      </c>
      <c r="G91" s="16">
        <v>629697.18999999994</v>
      </c>
      <c r="H91" s="16">
        <v>49320.32</v>
      </c>
      <c r="I91" s="16">
        <v>386546.79</v>
      </c>
      <c r="J91" s="16">
        <v>30276</v>
      </c>
      <c r="K91" s="16"/>
      <c r="L91" s="16"/>
      <c r="M91" s="16">
        <v>244319.39</v>
      </c>
      <c r="N91" s="16">
        <v>19136.04</v>
      </c>
      <c r="O91" s="16">
        <v>270816.55</v>
      </c>
      <c r="P91" s="16">
        <v>21211.4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>
        <v>328782</v>
      </c>
      <c r="AB91" s="16">
        <v>25751</v>
      </c>
      <c r="AC91" s="16">
        <v>77546</v>
      </c>
      <c r="AD91" s="16">
        <v>6074</v>
      </c>
      <c r="AE91" s="16"/>
      <c r="AF91" s="16"/>
      <c r="AG91" s="16"/>
      <c r="AH91" s="16"/>
      <c r="AI91" s="16"/>
      <c r="AJ91" s="16"/>
      <c r="AK91" s="24" t="s">
        <v>564</v>
      </c>
    </row>
    <row r="92" spans="1:37" ht="61.5" customHeight="1" x14ac:dyDescent="0.25">
      <c r="A92" s="34" t="s">
        <v>637</v>
      </c>
      <c r="B92" s="35" t="s">
        <v>416</v>
      </c>
      <c r="C92" s="31" t="s">
        <v>1068</v>
      </c>
      <c r="D92" s="18">
        <v>44159</v>
      </c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>
        <v>14170740.18</v>
      </c>
      <c r="X92" s="16">
        <v>1109907.2</v>
      </c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24" t="s">
        <v>564</v>
      </c>
    </row>
    <row r="93" spans="1:37" ht="61.5" customHeight="1" x14ac:dyDescent="0.25">
      <c r="A93" s="34" t="s">
        <v>638</v>
      </c>
      <c r="B93" s="35" t="s">
        <v>417</v>
      </c>
      <c r="C93" s="31" t="s">
        <v>5</v>
      </c>
      <c r="D93" s="18">
        <v>44218</v>
      </c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>
        <v>17970240.850000001</v>
      </c>
      <c r="X93" s="16">
        <v>1407498.79</v>
      </c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24" t="s">
        <v>564</v>
      </c>
    </row>
    <row r="94" spans="1:37" ht="61.5" customHeight="1" x14ac:dyDescent="0.25">
      <c r="A94" s="34" t="s">
        <v>639</v>
      </c>
      <c r="B94" s="35" t="s">
        <v>418</v>
      </c>
      <c r="C94" s="31" t="s">
        <v>5</v>
      </c>
      <c r="D94" s="18">
        <v>44159</v>
      </c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>
        <v>10628055.130000001</v>
      </c>
      <c r="X94" s="16">
        <v>832430.4</v>
      </c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24" t="s">
        <v>564</v>
      </c>
    </row>
    <row r="95" spans="1:37" ht="61.5" customHeight="1" x14ac:dyDescent="0.25">
      <c r="A95" s="34" t="s">
        <v>640</v>
      </c>
      <c r="B95" s="35" t="s">
        <v>419</v>
      </c>
      <c r="C95" s="31" t="s">
        <v>5</v>
      </c>
      <c r="D95" s="18">
        <v>44298</v>
      </c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>
        <v>27528405.100000001</v>
      </c>
      <c r="X95" s="16">
        <v>2156131.2000000002</v>
      </c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24" t="s">
        <v>564</v>
      </c>
    </row>
    <row r="96" spans="1:37" ht="61.5" customHeight="1" x14ac:dyDescent="0.25">
      <c r="A96" s="34" t="s">
        <v>641</v>
      </c>
      <c r="B96" s="35" t="s">
        <v>420</v>
      </c>
      <c r="C96" s="31" t="s">
        <v>48</v>
      </c>
      <c r="D96" s="18" t="s">
        <v>79</v>
      </c>
      <c r="E96" s="16"/>
      <c r="F96" s="16"/>
      <c r="G96" s="16">
        <v>9646663.7800000012</v>
      </c>
      <c r="H96" s="16">
        <v>755564.03</v>
      </c>
      <c r="I96" s="16"/>
      <c r="J96" s="16"/>
      <c r="K96" s="16">
        <v>5921714.3999999994</v>
      </c>
      <c r="L96" s="16">
        <v>463811.58</v>
      </c>
      <c r="M96" s="16">
        <v>3742857.79</v>
      </c>
      <c r="N96" s="16">
        <v>293155.09999999998</v>
      </c>
      <c r="O96" s="16">
        <v>4148781.76</v>
      </c>
      <c r="P96" s="16">
        <v>324948.64</v>
      </c>
      <c r="Q96" s="16"/>
      <c r="R96" s="16"/>
      <c r="S96" s="16"/>
      <c r="T96" s="16"/>
      <c r="U96" s="16"/>
      <c r="V96" s="16"/>
      <c r="W96" s="16">
        <v>27528405.100000001</v>
      </c>
      <c r="X96" s="16">
        <v>2156131.2000000002</v>
      </c>
      <c r="Y96" s="16"/>
      <c r="Z96" s="16"/>
      <c r="AA96" s="16">
        <v>328782</v>
      </c>
      <c r="AB96" s="16">
        <v>25751</v>
      </c>
      <c r="AC96" s="16"/>
      <c r="AD96" s="16"/>
      <c r="AE96" s="16">
        <v>175327</v>
      </c>
      <c r="AF96" s="16">
        <v>13732</v>
      </c>
      <c r="AG96" s="16"/>
      <c r="AH96" s="16"/>
      <c r="AI96" s="16"/>
      <c r="AJ96" s="16"/>
      <c r="AK96" s="24" t="s">
        <v>564</v>
      </c>
    </row>
    <row r="97" spans="1:37" ht="61.5" customHeight="1" x14ac:dyDescent="0.25">
      <c r="A97" s="34" t="s">
        <v>642</v>
      </c>
      <c r="B97" s="35" t="s">
        <v>421</v>
      </c>
      <c r="C97" s="31" t="s">
        <v>1066</v>
      </c>
      <c r="D97" s="18" t="s">
        <v>79</v>
      </c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>
        <v>7262504.3399999999</v>
      </c>
      <c r="X97" s="16">
        <v>568827.43999999994</v>
      </c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24" t="s">
        <v>564</v>
      </c>
    </row>
    <row r="98" spans="1:37" ht="61.5" customHeight="1" x14ac:dyDescent="0.25">
      <c r="A98" s="34" t="s">
        <v>643</v>
      </c>
      <c r="B98" s="35" t="s">
        <v>422</v>
      </c>
      <c r="C98" s="31" t="s">
        <v>0</v>
      </c>
      <c r="D98" s="18">
        <v>44179</v>
      </c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>
        <v>1361865.3</v>
      </c>
      <c r="T98" s="16">
        <v>106666.56</v>
      </c>
      <c r="U98" s="16"/>
      <c r="V98" s="16"/>
      <c r="W98" s="16">
        <v>5679911.4299999997</v>
      </c>
      <c r="X98" s="16">
        <v>444872.64</v>
      </c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24" t="s">
        <v>564</v>
      </c>
    </row>
    <row r="99" spans="1:37" ht="61.5" customHeight="1" x14ac:dyDescent="0.25">
      <c r="A99" s="34" t="s">
        <v>644</v>
      </c>
      <c r="B99" s="35" t="s">
        <v>423</v>
      </c>
      <c r="C99" s="31" t="s">
        <v>0</v>
      </c>
      <c r="D99" s="18">
        <v>44159</v>
      </c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>
        <v>3499898.6</v>
      </c>
      <c r="T99" s="16">
        <v>274125.59999999998</v>
      </c>
      <c r="U99" s="16"/>
      <c r="V99" s="16"/>
      <c r="W99" s="16">
        <v>16668042.75</v>
      </c>
      <c r="X99" s="16">
        <v>1305505.6000000001</v>
      </c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24" t="s">
        <v>564</v>
      </c>
    </row>
    <row r="100" spans="1:37" ht="61.5" customHeight="1" x14ac:dyDescent="0.25">
      <c r="A100" s="34" t="s">
        <v>645</v>
      </c>
      <c r="B100" s="35" t="s">
        <v>424</v>
      </c>
      <c r="C100" s="31" t="s">
        <v>1069</v>
      </c>
      <c r="D100" s="18">
        <v>44179</v>
      </c>
      <c r="E100" s="16">
        <v>5024348.7200000007</v>
      </c>
      <c r="F100" s="16">
        <v>393526.43</v>
      </c>
      <c r="G100" s="16">
        <v>9518578.5800000001</v>
      </c>
      <c r="H100" s="16">
        <v>745531.9</v>
      </c>
      <c r="I100" s="16">
        <v>5843087.8399999999</v>
      </c>
      <c r="J100" s="16">
        <v>457653</v>
      </c>
      <c r="K100" s="16"/>
      <c r="L100" s="16"/>
      <c r="M100" s="16">
        <v>3693161.37</v>
      </c>
      <c r="N100" s="16">
        <v>289262.69</v>
      </c>
      <c r="O100" s="16">
        <v>4093695.62</v>
      </c>
      <c r="P100" s="16">
        <v>320634.08</v>
      </c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>
        <v>328782</v>
      </c>
      <c r="AB100" s="16">
        <v>25751</v>
      </c>
      <c r="AC100" s="16">
        <v>77546</v>
      </c>
      <c r="AD100" s="16">
        <v>6074</v>
      </c>
      <c r="AE100" s="16"/>
      <c r="AF100" s="16"/>
      <c r="AG100" s="16"/>
      <c r="AH100" s="16"/>
      <c r="AI100" s="16"/>
      <c r="AJ100" s="16"/>
      <c r="AK100" s="24" t="s">
        <v>564</v>
      </c>
    </row>
    <row r="101" spans="1:37" ht="61.5" customHeight="1" x14ac:dyDescent="0.25">
      <c r="A101" s="34" t="s">
        <v>646</v>
      </c>
      <c r="B101" s="35" t="s">
        <v>425</v>
      </c>
      <c r="C101" s="31" t="s">
        <v>5</v>
      </c>
      <c r="D101" s="18" t="s">
        <v>79</v>
      </c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>
        <v>14037860.450000001</v>
      </c>
      <c r="X101" s="16">
        <v>1099499.55</v>
      </c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24" t="s">
        <v>564</v>
      </c>
    </row>
    <row r="102" spans="1:37" ht="61.5" customHeight="1" x14ac:dyDescent="0.25">
      <c r="A102" s="34" t="s">
        <v>647</v>
      </c>
      <c r="B102" s="35" t="s">
        <v>426</v>
      </c>
      <c r="C102" s="31" t="s">
        <v>1068</v>
      </c>
      <c r="D102" s="18">
        <v>44218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>
        <v>22682128.110000003</v>
      </c>
      <c r="X102" s="16">
        <v>1776552.04</v>
      </c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24" t="s">
        <v>564</v>
      </c>
    </row>
    <row r="103" spans="1:37" ht="61.5" customHeight="1" x14ac:dyDescent="0.25">
      <c r="A103" s="34" t="s">
        <v>648</v>
      </c>
      <c r="B103" s="35" t="s">
        <v>105</v>
      </c>
      <c r="C103" s="31" t="s">
        <v>20</v>
      </c>
      <c r="D103" s="18">
        <v>44159</v>
      </c>
      <c r="E103" s="16">
        <v>354687.58</v>
      </c>
      <c r="F103" s="16">
        <v>27780.5</v>
      </c>
      <c r="G103" s="16">
        <v>671952.1</v>
      </c>
      <c r="H103" s="16">
        <v>52629.89</v>
      </c>
      <c r="I103" s="16">
        <v>412485.44</v>
      </c>
      <c r="J103" s="16">
        <v>32307</v>
      </c>
      <c r="K103" s="16">
        <v>412485.44</v>
      </c>
      <c r="L103" s="16">
        <v>32307.46</v>
      </c>
      <c r="M103" s="16">
        <v>260714.09000000003</v>
      </c>
      <c r="N103" s="16">
        <v>20420.14</v>
      </c>
      <c r="O103" s="16">
        <v>288989.3</v>
      </c>
      <c r="P103" s="16">
        <v>22634.76</v>
      </c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>
        <v>328782</v>
      </c>
      <c r="AB103" s="16">
        <v>25751</v>
      </c>
      <c r="AC103" s="16">
        <v>77546</v>
      </c>
      <c r="AD103" s="16">
        <v>6074</v>
      </c>
      <c r="AE103" s="16">
        <v>175327</v>
      </c>
      <c r="AF103" s="16">
        <v>13732</v>
      </c>
      <c r="AG103" s="16"/>
      <c r="AH103" s="16"/>
      <c r="AI103" s="16"/>
      <c r="AJ103" s="16"/>
      <c r="AK103" s="24" t="s">
        <v>564</v>
      </c>
    </row>
    <row r="104" spans="1:37" ht="61.5" customHeight="1" x14ac:dyDescent="0.25">
      <c r="A104" s="34" t="s">
        <v>649</v>
      </c>
      <c r="B104" s="35" t="s">
        <v>106</v>
      </c>
      <c r="C104" s="31" t="s">
        <v>20</v>
      </c>
      <c r="D104" s="18">
        <v>44273</v>
      </c>
      <c r="E104" s="16">
        <v>546276.38</v>
      </c>
      <c r="F104" s="16">
        <v>42786.48</v>
      </c>
      <c r="G104" s="16">
        <v>1034915.16</v>
      </c>
      <c r="H104" s="16">
        <v>81058.559999999998</v>
      </c>
      <c r="I104" s="16">
        <v>635294.46</v>
      </c>
      <c r="J104" s="16">
        <v>49759</v>
      </c>
      <c r="K104" s="16">
        <v>635294.46</v>
      </c>
      <c r="L104" s="16">
        <v>49758.720000000001</v>
      </c>
      <c r="M104" s="16">
        <v>401541.96</v>
      </c>
      <c r="N104" s="16">
        <v>31450.32</v>
      </c>
      <c r="O104" s="16">
        <v>445090.37</v>
      </c>
      <c r="P104" s="16">
        <v>34861.199999999997</v>
      </c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>
        <v>328782</v>
      </c>
      <c r="AB104" s="16">
        <v>25751</v>
      </c>
      <c r="AC104" s="16">
        <v>77546</v>
      </c>
      <c r="AD104" s="16">
        <v>6074</v>
      </c>
      <c r="AE104" s="16">
        <v>175327</v>
      </c>
      <c r="AF104" s="16">
        <v>13732</v>
      </c>
      <c r="AG104" s="16"/>
      <c r="AH104" s="16"/>
      <c r="AI104" s="16"/>
      <c r="AJ104" s="16"/>
      <c r="AK104" s="24" t="s">
        <v>564</v>
      </c>
    </row>
    <row r="105" spans="1:37" ht="61.5" customHeight="1" x14ac:dyDescent="0.25">
      <c r="A105" s="34" t="s">
        <v>650</v>
      </c>
      <c r="B105" s="35" t="s">
        <v>554</v>
      </c>
      <c r="C105" s="31" t="s">
        <v>12</v>
      </c>
      <c r="D105" s="18">
        <v>44351</v>
      </c>
      <c r="E105" s="16">
        <v>2001532.27</v>
      </c>
      <c r="F105" s="16">
        <v>156767.75</v>
      </c>
      <c r="G105" s="16">
        <f>3791882.95+944796</f>
        <v>4736678.95</v>
      </c>
      <c r="H105" s="16">
        <f>296994.94+74000</f>
        <v>370994.94</v>
      </c>
      <c r="I105" s="16">
        <v>2327690.52</v>
      </c>
      <c r="J105" s="16">
        <v>182314</v>
      </c>
      <c r="K105" s="16">
        <v>2327690.52</v>
      </c>
      <c r="L105" s="16">
        <v>182313.73</v>
      </c>
      <c r="M105" s="16">
        <v>1471231.81</v>
      </c>
      <c r="N105" s="16">
        <v>115232.57</v>
      </c>
      <c r="O105" s="16">
        <v>1630791.24</v>
      </c>
      <c r="P105" s="16">
        <v>127729.88</v>
      </c>
      <c r="Q105" s="16"/>
      <c r="R105" s="16"/>
      <c r="S105" s="16"/>
      <c r="T105" s="16"/>
      <c r="U105" s="16"/>
      <c r="V105" s="16"/>
      <c r="W105" s="16">
        <v>2650044.5699999998</v>
      </c>
      <c r="X105" s="16">
        <v>207561.74</v>
      </c>
      <c r="Y105" s="16"/>
      <c r="Z105" s="16"/>
      <c r="AA105" s="16">
        <v>328782</v>
      </c>
      <c r="AB105" s="16">
        <v>25751</v>
      </c>
      <c r="AC105" s="16">
        <v>77546</v>
      </c>
      <c r="AD105" s="16">
        <v>6074</v>
      </c>
      <c r="AE105" s="16">
        <v>175327</v>
      </c>
      <c r="AF105" s="16">
        <v>13732</v>
      </c>
      <c r="AG105" s="16"/>
      <c r="AH105" s="16"/>
      <c r="AI105" s="16"/>
      <c r="AJ105" s="16"/>
      <c r="AK105" s="24" t="s">
        <v>564</v>
      </c>
    </row>
    <row r="106" spans="1:37" ht="61.5" customHeight="1" x14ac:dyDescent="0.25">
      <c r="A106" s="34" t="s">
        <v>651</v>
      </c>
      <c r="B106" s="35" t="s">
        <v>403</v>
      </c>
      <c r="C106" s="31" t="s">
        <v>1070</v>
      </c>
      <c r="D106" s="18" t="s">
        <v>79</v>
      </c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>
        <v>2439194.62</v>
      </c>
      <c r="P106" s="16">
        <v>191047.16</v>
      </c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>
        <v>328782</v>
      </c>
      <c r="AB106" s="16">
        <v>25751</v>
      </c>
      <c r="AC106" s="16">
        <v>77546</v>
      </c>
      <c r="AD106" s="16">
        <v>6074</v>
      </c>
      <c r="AE106" s="16">
        <v>175327</v>
      </c>
      <c r="AF106" s="16">
        <v>13732</v>
      </c>
      <c r="AG106" s="16"/>
      <c r="AH106" s="16"/>
      <c r="AI106" s="16"/>
      <c r="AJ106" s="16"/>
      <c r="AK106" s="24" t="s">
        <v>564</v>
      </c>
    </row>
    <row r="107" spans="1:37" ht="61.5" customHeight="1" x14ac:dyDescent="0.25">
      <c r="A107" s="34" t="s">
        <v>652</v>
      </c>
      <c r="B107" s="35" t="s">
        <v>404</v>
      </c>
      <c r="C107" s="31" t="s">
        <v>5</v>
      </c>
      <c r="D107" s="18">
        <v>44218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>
        <v>15074299.090000002</v>
      </c>
      <c r="X107" s="16">
        <v>1180677.43</v>
      </c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24" t="s">
        <v>564</v>
      </c>
    </row>
    <row r="108" spans="1:37" ht="61.5" customHeight="1" x14ac:dyDescent="0.25">
      <c r="A108" s="34" t="s">
        <v>653</v>
      </c>
      <c r="B108" s="35" t="s">
        <v>405</v>
      </c>
      <c r="C108" s="31" t="s">
        <v>5</v>
      </c>
      <c r="D108" s="18">
        <v>44218</v>
      </c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>
        <v>15074299.090000002</v>
      </c>
      <c r="X108" s="16">
        <v>1180677.43</v>
      </c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24" t="s">
        <v>564</v>
      </c>
    </row>
    <row r="109" spans="1:37" ht="61.5" customHeight="1" x14ac:dyDescent="0.25">
      <c r="A109" s="34" t="s">
        <v>654</v>
      </c>
      <c r="B109" s="35" t="s">
        <v>398</v>
      </c>
      <c r="C109" s="31" t="s">
        <v>5</v>
      </c>
      <c r="D109" s="18" t="s">
        <v>79</v>
      </c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>
        <v>11895871.760000002</v>
      </c>
      <c r="X109" s="16">
        <v>931730.7</v>
      </c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24" t="s">
        <v>564</v>
      </c>
    </row>
    <row r="110" spans="1:37" ht="61.5" customHeight="1" x14ac:dyDescent="0.25">
      <c r="A110" s="34" t="s">
        <v>655</v>
      </c>
      <c r="B110" s="35" t="s">
        <v>399</v>
      </c>
      <c r="C110" s="31" t="s">
        <v>5</v>
      </c>
      <c r="D110" s="18">
        <v>44218</v>
      </c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>
        <v>13945053.719999999</v>
      </c>
      <c r="X110" s="16">
        <v>1092230.56</v>
      </c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24" t="s">
        <v>564</v>
      </c>
    </row>
    <row r="111" spans="1:37" ht="61.5" customHeight="1" x14ac:dyDescent="0.25">
      <c r="A111" s="34" t="s">
        <v>656</v>
      </c>
      <c r="B111" s="35" t="s">
        <v>400</v>
      </c>
      <c r="C111" s="31" t="s">
        <v>1071</v>
      </c>
      <c r="D111" s="18">
        <v>44218</v>
      </c>
      <c r="E111" s="16"/>
      <c r="F111" s="16"/>
      <c r="G111" s="16">
        <v>2615347.81</v>
      </c>
      <c r="H111" s="16">
        <v>204844.16</v>
      </c>
      <c r="I111" s="16">
        <v>1605461.03</v>
      </c>
      <c r="J111" s="16">
        <v>125746</v>
      </c>
      <c r="K111" s="16">
        <v>1605461.03</v>
      </c>
      <c r="L111" s="16">
        <v>125745.92</v>
      </c>
      <c r="M111" s="16">
        <v>1014742</v>
      </c>
      <c r="N111" s="16">
        <v>79478.52</v>
      </c>
      <c r="O111" s="16">
        <v>1124793.77</v>
      </c>
      <c r="P111" s="16">
        <v>88098.2</v>
      </c>
      <c r="Q111" s="16"/>
      <c r="R111" s="16"/>
      <c r="S111" s="16"/>
      <c r="T111" s="16"/>
      <c r="U111" s="16"/>
      <c r="V111" s="16"/>
      <c r="W111" s="16">
        <v>8739397.4700000007</v>
      </c>
      <c r="X111" s="16">
        <v>684503.42</v>
      </c>
      <c r="Y111" s="16"/>
      <c r="Z111" s="16"/>
      <c r="AA111" s="16">
        <v>328782</v>
      </c>
      <c r="AB111" s="16">
        <v>25751</v>
      </c>
      <c r="AC111" s="16">
        <v>77546</v>
      </c>
      <c r="AD111" s="16">
        <v>6074</v>
      </c>
      <c r="AE111" s="16">
        <v>175327</v>
      </c>
      <c r="AF111" s="16">
        <v>13732</v>
      </c>
      <c r="AG111" s="16"/>
      <c r="AH111" s="16"/>
      <c r="AI111" s="16"/>
      <c r="AJ111" s="16"/>
      <c r="AK111" s="24" t="s">
        <v>564</v>
      </c>
    </row>
    <row r="112" spans="1:37" ht="61.5" customHeight="1" x14ac:dyDescent="0.25">
      <c r="A112" s="34" t="s">
        <v>657</v>
      </c>
      <c r="B112" s="35" t="s">
        <v>401</v>
      </c>
      <c r="C112" s="31" t="s">
        <v>1072</v>
      </c>
      <c r="D112" s="18" t="s">
        <v>79</v>
      </c>
      <c r="E112" s="16">
        <v>3403903.0300000003</v>
      </c>
      <c r="F112" s="16">
        <v>266606.86</v>
      </c>
      <c r="G112" s="16"/>
      <c r="H112" s="16"/>
      <c r="I112" s="16">
        <v>3958583.5999999996</v>
      </c>
      <c r="J112" s="16">
        <v>310052</v>
      </c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>
        <v>328782</v>
      </c>
      <c r="AB112" s="16">
        <v>25751</v>
      </c>
      <c r="AC112" s="16">
        <v>77546</v>
      </c>
      <c r="AD112" s="16">
        <v>6074</v>
      </c>
      <c r="AE112" s="16"/>
      <c r="AF112" s="16"/>
      <c r="AG112" s="16"/>
      <c r="AH112" s="16"/>
      <c r="AI112" s="16"/>
      <c r="AJ112" s="16"/>
      <c r="AK112" s="24" t="s">
        <v>564</v>
      </c>
    </row>
    <row r="113" spans="1:37" ht="61.5" customHeight="1" x14ac:dyDescent="0.25">
      <c r="A113" s="34" t="s">
        <v>658</v>
      </c>
      <c r="B113" s="35" t="s">
        <v>402</v>
      </c>
      <c r="C113" s="31" t="s">
        <v>5</v>
      </c>
      <c r="D113" s="18" t="s">
        <v>79</v>
      </c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>
        <v>12503587.439999999</v>
      </c>
      <c r="X113" s="16">
        <v>979329.35</v>
      </c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24" t="s">
        <v>564</v>
      </c>
    </row>
    <row r="114" spans="1:37" ht="61.5" customHeight="1" x14ac:dyDescent="0.25">
      <c r="A114" s="34" t="s">
        <v>659</v>
      </c>
      <c r="B114" s="35" t="s">
        <v>431</v>
      </c>
      <c r="C114" s="31" t="s">
        <v>1073</v>
      </c>
      <c r="D114" s="18" t="s">
        <v>79</v>
      </c>
      <c r="E114" s="16"/>
      <c r="F114" s="16"/>
      <c r="G114" s="16">
        <v>8702035.4699999988</v>
      </c>
      <c r="H114" s="16">
        <v>681577.09</v>
      </c>
      <c r="I114" s="16">
        <v>5341843.5600000005</v>
      </c>
      <c r="J114" s="16">
        <v>418394</v>
      </c>
      <c r="K114" s="16">
        <v>5341843.5600000005</v>
      </c>
      <c r="L114" s="16">
        <v>418393.86</v>
      </c>
      <c r="M114" s="16">
        <v>3376346.68</v>
      </c>
      <c r="N114" s="16">
        <v>264448.53999999998</v>
      </c>
      <c r="O114" s="16">
        <v>3742521.44</v>
      </c>
      <c r="P114" s="16">
        <v>293128.76</v>
      </c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>
        <v>328782</v>
      </c>
      <c r="AB114" s="16">
        <v>25751</v>
      </c>
      <c r="AC114" s="16">
        <v>77546</v>
      </c>
      <c r="AD114" s="16">
        <v>6074</v>
      </c>
      <c r="AE114" s="16">
        <v>175327</v>
      </c>
      <c r="AF114" s="16">
        <v>13732</v>
      </c>
      <c r="AG114" s="16"/>
      <c r="AH114" s="16"/>
      <c r="AI114" s="16"/>
      <c r="AJ114" s="16"/>
      <c r="AK114" s="24" t="s">
        <v>564</v>
      </c>
    </row>
    <row r="115" spans="1:37" ht="61.5" customHeight="1" x14ac:dyDescent="0.25">
      <c r="A115" s="34" t="s">
        <v>660</v>
      </c>
      <c r="B115" s="35" t="s">
        <v>433</v>
      </c>
      <c r="C115" s="31" t="s">
        <v>6</v>
      </c>
      <c r="D115" s="18">
        <v>44159</v>
      </c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>
        <v>15396624.460000001</v>
      </c>
      <c r="R115" s="16">
        <v>1205923.2</v>
      </c>
      <c r="S115" s="16">
        <v>7218838.4699999997</v>
      </c>
      <c r="T115" s="16">
        <v>565407.36</v>
      </c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24" t="s">
        <v>564</v>
      </c>
    </row>
    <row r="116" spans="1:37" ht="61.5" customHeight="1" x14ac:dyDescent="0.25">
      <c r="A116" s="34" t="s">
        <v>661</v>
      </c>
      <c r="B116" s="35" t="s">
        <v>434</v>
      </c>
      <c r="C116" s="31" t="s">
        <v>0</v>
      </c>
      <c r="D116" s="18">
        <v>44159</v>
      </c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>
        <v>9962901.8200000003</v>
      </c>
      <c r="T116" s="16">
        <v>780333.02</v>
      </c>
      <c r="U116" s="16"/>
      <c r="V116" s="16"/>
      <c r="W116" s="16">
        <v>69796703.049999997</v>
      </c>
      <c r="X116" s="16">
        <v>5466747.8399999999</v>
      </c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24" t="s">
        <v>564</v>
      </c>
    </row>
    <row r="117" spans="1:37" ht="61.5" customHeight="1" x14ac:dyDescent="0.25">
      <c r="A117" s="34" t="s">
        <v>662</v>
      </c>
      <c r="B117" s="35" t="s">
        <v>432</v>
      </c>
      <c r="C117" s="31" t="s">
        <v>5</v>
      </c>
      <c r="D117" s="18" t="s">
        <v>79</v>
      </c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>
        <v>12312282.449999999</v>
      </c>
      <c r="X117" s="16">
        <v>964345.6</v>
      </c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24" t="s">
        <v>564</v>
      </c>
    </row>
    <row r="118" spans="1:37" ht="61.5" customHeight="1" x14ac:dyDescent="0.25">
      <c r="A118" s="34" t="s">
        <v>663</v>
      </c>
      <c r="B118" s="35" t="s">
        <v>436</v>
      </c>
      <c r="C118" s="31" t="s">
        <v>11</v>
      </c>
      <c r="D118" s="18" t="s">
        <v>79</v>
      </c>
      <c r="E118" s="16">
        <v>2542755.38</v>
      </c>
      <c r="F118" s="16">
        <v>199158.44</v>
      </c>
      <c r="G118" s="16">
        <v>4817224.7300000004</v>
      </c>
      <c r="H118" s="16">
        <v>377303.68</v>
      </c>
      <c r="I118" s="16">
        <v>2957108.25</v>
      </c>
      <c r="J118" s="16">
        <v>231612</v>
      </c>
      <c r="K118" s="16">
        <v>2957108.25</v>
      </c>
      <c r="L118" s="16">
        <v>231612.16</v>
      </c>
      <c r="M118" s="16">
        <v>1869059.35</v>
      </c>
      <c r="N118" s="16">
        <v>146391.96</v>
      </c>
      <c r="O118" s="16">
        <v>2071764.35</v>
      </c>
      <c r="P118" s="16">
        <v>162268.6</v>
      </c>
      <c r="Q118" s="16"/>
      <c r="R118" s="16"/>
      <c r="S118" s="16">
        <v>10050944.520000001</v>
      </c>
      <c r="T118" s="16">
        <v>787228.86</v>
      </c>
      <c r="U118" s="16"/>
      <c r="V118" s="16"/>
      <c r="W118" s="16">
        <v>16758932.950000001</v>
      </c>
      <c r="X118" s="16">
        <v>1312624.47</v>
      </c>
      <c r="Y118" s="16"/>
      <c r="Z118" s="16"/>
      <c r="AA118" s="16">
        <v>328782</v>
      </c>
      <c r="AB118" s="16">
        <v>25751</v>
      </c>
      <c r="AC118" s="16">
        <v>77546</v>
      </c>
      <c r="AD118" s="16">
        <v>6074</v>
      </c>
      <c r="AE118" s="16">
        <v>175327</v>
      </c>
      <c r="AF118" s="16">
        <v>13732</v>
      </c>
      <c r="AG118" s="16"/>
      <c r="AH118" s="16"/>
      <c r="AI118" s="16"/>
      <c r="AJ118" s="16"/>
      <c r="AK118" s="24" t="s">
        <v>564</v>
      </c>
    </row>
    <row r="119" spans="1:37" ht="61.5" customHeight="1" x14ac:dyDescent="0.25">
      <c r="A119" s="34" t="s">
        <v>664</v>
      </c>
      <c r="B119" s="35" t="s">
        <v>437</v>
      </c>
      <c r="C119" s="31" t="s">
        <v>1074</v>
      </c>
      <c r="D119" s="18">
        <v>44159</v>
      </c>
      <c r="E119" s="16"/>
      <c r="F119" s="16"/>
      <c r="G119" s="16">
        <v>3318495.92</v>
      </c>
      <c r="H119" s="16">
        <v>259917.44</v>
      </c>
      <c r="I119" s="16"/>
      <c r="J119" s="16"/>
      <c r="K119" s="16"/>
      <c r="L119" s="16"/>
      <c r="M119" s="16">
        <v>1287559.99</v>
      </c>
      <c r="N119" s="16">
        <v>100846.68</v>
      </c>
      <c r="O119" s="16">
        <v>1427199.67</v>
      </c>
      <c r="P119" s="16">
        <v>111783.8</v>
      </c>
      <c r="Q119" s="16"/>
      <c r="R119" s="16"/>
      <c r="S119" s="16"/>
      <c r="T119" s="16"/>
      <c r="U119" s="16"/>
      <c r="V119" s="16"/>
      <c r="W119" s="16">
        <v>8687709.1100000013</v>
      </c>
      <c r="X119" s="16">
        <v>680454.99</v>
      </c>
      <c r="Y119" s="16"/>
      <c r="Z119" s="16"/>
      <c r="AA119" s="16">
        <v>328782</v>
      </c>
      <c r="AB119" s="16">
        <v>25751</v>
      </c>
      <c r="AC119" s="16">
        <v>77546</v>
      </c>
      <c r="AD119" s="16">
        <v>6074</v>
      </c>
      <c r="AE119" s="16">
        <v>175327</v>
      </c>
      <c r="AF119" s="16">
        <v>13732</v>
      </c>
      <c r="AG119" s="16"/>
      <c r="AH119" s="16"/>
      <c r="AI119" s="16"/>
      <c r="AJ119" s="16"/>
      <c r="AK119" s="24" t="s">
        <v>564</v>
      </c>
    </row>
    <row r="120" spans="1:37" ht="61.5" customHeight="1" x14ac:dyDescent="0.25">
      <c r="A120" s="34" t="s">
        <v>665</v>
      </c>
      <c r="B120" s="35" t="s">
        <v>438</v>
      </c>
      <c r="C120" s="31" t="s">
        <v>12</v>
      </c>
      <c r="D120" s="18">
        <v>44159</v>
      </c>
      <c r="E120" s="16">
        <v>1539819.82</v>
      </c>
      <c r="F120" s="16">
        <v>120604.65</v>
      </c>
      <c r="G120" s="16">
        <v>2917173.3099999996</v>
      </c>
      <c r="H120" s="16">
        <v>228484.3</v>
      </c>
      <c r="I120" s="16">
        <v>1790740.05</v>
      </c>
      <c r="J120" s="16">
        <v>140258</v>
      </c>
      <c r="K120" s="16">
        <v>1790740.05</v>
      </c>
      <c r="L120" s="16">
        <v>140257.69</v>
      </c>
      <c r="M120" s="16">
        <v>1131848.8</v>
      </c>
      <c r="N120" s="16">
        <v>88650.78</v>
      </c>
      <c r="O120" s="16">
        <v>1254601.1499999999</v>
      </c>
      <c r="P120" s="16">
        <v>98265.22</v>
      </c>
      <c r="Q120" s="16"/>
      <c r="R120" s="16"/>
      <c r="S120" s="16"/>
      <c r="T120" s="16"/>
      <c r="U120" s="16"/>
      <c r="V120" s="16"/>
      <c r="W120" s="16">
        <v>10362063.369999999</v>
      </c>
      <c r="X120" s="16">
        <v>811596.9</v>
      </c>
      <c r="Y120" s="16"/>
      <c r="Z120" s="16"/>
      <c r="AA120" s="16">
        <v>328782</v>
      </c>
      <c r="AB120" s="16">
        <v>25751</v>
      </c>
      <c r="AC120" s="16">
        <v>77546</v>
      </c>
      <c r="AD120" s="16">
        <v>6074</v>
      </c>
      <c r="AE120" s="16">
        <v>175327</v>
      </c>
      <c r="AF120" s="16">
        <v>13732</v>
      </c>
      <c r="AG120" s="16"/>
      <c r="AH120" s="16"/>
      <c r="AI120" s="16"/>
      <c r="AJ120" s="16"/>
      <c r="AK120" s="24" t="s">
        <v>564</v>
      </c>
    </row>
    <row r="121" spans="1:37" ht="61.5" customHeight="1" x14ac:dyDescent="0.25">
      <c r="A121" s="34" t="s">
        <v>666</v>
      </c>
      <c r="B121" s="35" t="s">
        <v>439</v>
      </c>
      <c r="C121" s="31" t="s">
        <v>1075</v>
      </c>
      <c r="D121" s="18">
        <v>44159</v>
      </c>
      <c r="E121" s="16"/>
      <c r="F121" s="16"/>
      <c r="G121" s="16"/>
      <c r="H121" s="16"/>
      <c r="I121" s="16"/>
      <c r="J121" s="16"/>
      <c r="K121" s="16">
        <v>5424016.4100000001</v>
      </c>
      <c r="L121" s="16">
        <v>424829.95</v>
      </c>
      <c r="M121" s="16"/>
      <c r="N121" s="16"/>
      <c r="O121" s="16">
        <v>3800092.14</v>
      </c>
      <c r="P121" s="16">
        <v>297637.92</v>
      </c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>
        <v>328782</v>
      </c>
      <c r="AB121" s="16">
        <v>25751</v>
      </c>
      <c r="AC121" s="16">
        <v>77546</v>
      </c>
      <c r="AD121" s="16">
        <v>6074</v>
      </c>
      <c r="AE121" s="16">
        <v>175327</v>
      </c>
      <c r="AF121" s="16">
        <v>13732</v>
      </c>
      <c r="AG121" s="16"/>
      <c r="AH121" s="16"/>
      <c r="AI121" s="16"/>
      <c r="AJ121" s="16"/>
      <c r="AK121" s="24" t="s">
        <v>564</v>
      </c>
    </row>
    <row r="122" spans="1:37" ht="61.5" customHeight="1" x14ac:dyDescent="0.25">
      <c r="A122" s="34" t="s">
        <v>667</v>
      </c>
      <c r="B122" s="35" t="s">
        <v>440</v>
      </c>
      <c r="C122" s="31" t="s">
        <v>1076</v>
      </c>
      <c r="D122" s="18">
        <v>44159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>
        <v>3805061.25</v>
      </c>
      <c r="P122" s="16">
        <v>298027.12</v>
      </c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24" t="s">
        <v>564</v>
      </c>
    </row>
    <row r="123" spans="1:37" ht="61.5" customHeight="1" x14ac:dyDescent="0.25">
      <c r="A123" s="34" t="s">
        <v>668</v>
      </c>
      <c r="B123" s="35" t="s">
        <v>441</v>
      </c>
      <c r="C123" s="31" t="s">
        <v>23</v>
      </c>
      <c r="D123" s="18">
        <v>44159</v>
      </c>
      <c r="E123" s="16"/>
      <c r="F123" s="16"/>
      <c r="G123" s="16"/>
      <c r="H123" s="16"/>
      <c r="I123" s="16"/>
      <c r="J123" s="16"/>
      <c r="K123" s="16"/>
      <c r="L123" s="16"/>
      <c r="M123" s="16">
        <v>1551860.41</v>
      </c>
      <c r="N123" s="16">
        <v>121547.71</v>
      </c>
      <c r="O123" s="16">
        <v>1720164.25</v>
      </c>
      <c r="P123" s="16">
        <v>134729.92000000001</v>
      </c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24" t="s">
        <v>564</v>
      </c>
    </row>
    <row r="124" spans="1:37" ht="61.5" customHeight="1" x14ac:dyDescent="0.25">
      <c r="A124" s="34" t="s">
        <v>669</v>
      </c>
      <c r="B124" s="35" t="s">
        <v>442</v>
      </c>
      <c r="C124" s="31" t="s">
        <v>15</v>
      </c>
      <c r="D124" s="18" t="s">
        <v>79</v>
      </c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>
        <v>3030234.88</v>
      </c>
      <c r="P124" s="16">
        <v>237339.72</v>
      </c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24" t="s">
        <v>564</v>
      </c>
    </row>
    <row r="125" spans="1:37" ht="61.5" customHeight="1" x14ac:dyDescent="0.25">
      <c r="A125" s="34" t="s">
        <v>670</v>
      </c>
      <c r="B125" s="35" t="s">
        <v>443</v>
      </c>
      <c r="C125" s="31" t="s">
        <v>12</v>
      </c>
      <c r="D125" s="18">
        <v>44159</v>
      </c>
      <c r="E125" s="16">
        <v>1376668.76</v>
      </c>
      <c r="F125" s="16">
        <v>107826.02</v>
      </c>
      <c r="G125" s="16">
        <v>2608085.25</v>
      </c>
      <c r="H125" s="16">
        <v>204275.33</v>
      </c>
      <c r="I125" s="16">
        <v>1601002.8299999998</v>
      </c>
      <c r="J125" s="16">
        <v>125397</v>
      </c>
      <c r="K125" s="16">
        <v>1601002.8299999998</v>
      </c>
      <c r="L125" s="16">
        <v>125396.74</v>
      </c>
      <c r="M125" s="16">
        <v>1011924.1699999999</v>
      </c>
      <c r="N125" s="16">
        <v>79257.820000000007</v>
      </c>
      <c r="O125" s="16">
        <v>1121670.33</v>
      </c>
      <c r="P125" s="16">
        <v>87853.56</v>
      </c>
      <c r="Q125" s="16"/>
      <c r="R125" s="16"/>
      <c r="S125" s="16"/>
      <c r="T125" s="16"/>
      <c r="U125" s="16"/>
      <c r="V125" s="16"/>
      <c r="W125" s="16">
        <v>7608061.3200000003</v>
      </c>
      <c r="X125" s="16">
        <v>595892.80000000005</v>
      </c>
      <c r="Y125" s="16"/>
      <c r="Z125" s="16"/>
      <c r="AA125" s="16">
        <v>328782</v>
      </c>
      <c r="AB125" s="16">
        <v>25751</v>
      </c>
      <c r="AC125" s="16">
        <v>77546</v>
      </c>
      <c r="AD125" s="16">
        <v>6074</v>
      </c>
      <c r="AE125" s="16">
        <v>175327</v>
      </c>
      <c r="AF125" s="16">
        <v>13732</v>
      </c>
      <c r="AG125" s="16"/>
      <c r="AH125" s="16"/>
      <c r="AI125" s="16"/>
      <c r="AJ125" s="16"/>
      <c r="AK125" s="24" t="s">
        <v>564</v>
      </c>
    </row>
    <row r="126" spans="1:37" ht="61.5" customHeight="1" x14ac:dyDescent="0.25">
      <c r="A126" s="34" t="s">
        <v>671</v>
      </c>
      <c r="B126" s="35" t="s">
        <v>444</v>
      </c>
      <c r="C126" s="31" t="s">
        <v>1077</v>
      </c>
      <c r="D126" s="18">
        <v>44159</v>
      </c>
      <c r="E126" s="16">
        <v>1455865.77</v>
      </c>
      <c r="F126" s="16">
        <v>114029.04</v>
      </c>
      <c r="G126" s="16"/>
      <c r="H126" s="16"/>
      <c r="I126" s="16">
        <v>1693105.32</v>
      </c>
      <c r="J126" s="16">
        <v>132611</v>
      </c>
      <c r="K126" s="16">
        <v>1693105.32</v>
      </c>
      <c r="L126" s="16">
        <v>132610.56</v>
      </c>
      <c r="M126" s="16">
        <v>1070138.1399999999</v>
      </c>
      <c r="N126" s="16">
        <v>83817.36</v>
      </c>
      <c r="O126" s="16">
        <v>1186197.78</v>
      </c>
      <c r="P126" s="16">
        <v>92907.6</v>
      </c>
      <c r="Q126" s="16"/>
      <c r="R126" s="16"/>
      <c r="S126" s="16"/>
      <c r="T126" s="16"/>
      <c r="U126" s="16"/>
      <c r="V126" s="16"/>
      <c r="W126" s="16">
        <v>7690530.3900000006</v>
      </c>
      <c r="X126" s="16">
        <v>602352.1</v>
      </c>
      <c r="Y126" s="16"/>
      <c r="Z126" s="16"/>
      <c r="AA126" s="16">
        <v>328782</v>
      </c>
      <c r="AB126" s="16">
        <v>25751</v>
      </c>
      <c r="AC126" s="16">
        <v>77546</v>
      </c>
      <c r="AD126" s="16">
        <v>6074</v>
      </c>
      <c r="AE126" s="16">
        <v>175327</v>
      </c>
      <c r="AF126" s="16">
        <v>13732</v>
      </c>
      <c r="AG126" s="16"/>
      <c r="AH126" s="16"/>
      <c r="AI126" s="16"/>
      <c r="AJ126" s="16"/>
      <c r="AK126" s="24" t="s">
        <v>564</v>
      </c>
    </row>
    <row r="127" spans="1:37" ht="61.5" customHeight="1" x14ac:dyDescent="0.25">
      <c r="A127" s="34" t="s">
        <v>672</v>
      </c>
      <c r="B127" s="35" t="s">
        <v>445</v>
      </c>
      <c r="C127" s="31" t="s">
        <v>1078</v>
      </c>
      <c r="D127" s="18">
        <v>44159</v>
      </c>
      <c r="E127" s="16">
        <v>1417704.83</v>
      </c>
      <c r="F127" s="16">
        <v>111040.13</v>
      </c>
      <c r="G127" s="16">
        <v>2685827.68</v>
      </c>
      <c r="H127" s="16">
        <v>210364.42</v>
      </c>
      <c r="I127" s="16">
        <v>1648725.9</v>
      </c>
      <c r="J127" s="16">
        <v>129135</v>
      </c>
      <c r="K127" s="16">
        <v>1648725.9</v>
      </c>
      <c r="L127" s="16">
        <v>129134.59</v>
      </c>
      <c r="M127" s="16">
        <v>1042087.84</v>
      </c>
      <c r="N127" s="16">
        <v>81620.350000000006</v>
      </c>
      <c r="O127" s="16">
        <v>1155105.3500000001</v>
      </c>
      <c r="P127" s="16">
        <v>90472.320000000007</v>
      </c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>
        <v>328782</v>
      </c>
      <c r="AB127" s="16">
        <v>25751</v>
      </c>
      <c r="AC127" s="16">
        <v>77546</v>
      </c>
      <c r="AD127" s="16">
        <v>6074</v>
      </c>
      <c r="AE127" s="16">
        <v>175327</v>
      </c>
      <c r="AF127" s="16">
        <v>13732</v>
      </c>
      <c r="AG127" s="16"/>
      <c r="AH127" s="16"/>
      <c r="AI127" s="16"/>
      <c r="AJ127" s="16"/>
      <c r="AK127" s="24" t="s">
        <v>564</v>
      </c>
    </row>
    <row r="128" spans="1:37" ht="61.5" customHeight="1" x14ac:dyDescent="0.25">
      <c r="A128" s="34" t="s">
        <v>673</v>
      </c>
      <c r="B128" s="35" t="s">
        <v>446</v>
      </c>
      <c r="C128" s="31" t="s">
        <v>20</v>
      </c>
      <c r="D128" s="18">
        <v>44159</v>
      </c>
      <c r="E128" s="16">
        <v>6906170.6699999999</v>
      </c>
      <c r="F128" s="16">
        <v>540918.01</v>
      </c>
      <c r="G128" s="16">
        <v>13083671.51</v>
      </c>
      <c r="H128" s="16">
        <v>1024763.78</v>
      </c>
      <c r="I128" s="16">
        <v>8031560.7300000004</v>
      </c>
      <c r="J128" s="16">
        <v>629063</v>
      </c>
      <c r="K128" s="16">
        <v>8031560.7300000004</v>
      </c>
      <c r="L128" s="16">
        <v>629062.91</v>
      </c>
      <c r="M128" s="16">
        <v>5076399.78</v>
      </c>
      <c r="N128" s="16">
        <v>397603.27</v>
      </c>
      <c r="O128" s="16">
        <v>5626950.3099999996</v>
      </c>
      <c r="P128" s="16">
        <v>440724.52</v>
      </c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>
        <v>328782</v>
      </c>
      <c r="AB128" s="16">
        <v>25751</v>
      </c>
      <c r="AC128" s="16">
        <v>77546</v>
      </c>
      <c r="AD128" s="16">
        <v>6074</v>
      </c>
      <c r="AE128" s="16">
        <v>175327</v>
      </c>
      <c r="AF128" s="16">
        <v>13732</v>
      </c>
      <c r="AG128" s="16"/>
      <c r="AH128" s="16"/>
      <c r="AI128" s="16"/>
      <c r="AJ128" s="16"/>
      <c r="AK128" s="24" t="s">
        <v>564</v>
      </c>
    </row>
    <row r="129" spans="1:37" ht="61.5" customHeight="1" x14ac:dyDescent="0.25">
      <c r="A129" s="34" t="s">
        <v>674</v>
      </c>
      <c r="B129" s="35" t="s">
        <v>447</v>
      </c>
      <c r="C129" s="31" t="s">
        <v>15</v>
      </c>
      <c r="D129" s="18" t="s">
        <v>79</v>
      </c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>
        <v>2413930.2400000002</v>
      </c>
      <c r="P129" s="16">
        <v>189068.36</v>
      </c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24" t="s">
        <v>564</v>
      </c>
    </row>
    <row r="130" spans="1:37" ht="61.5" customHeight="1" x14ac:dyDescent="0.25">
      <c r="A130" s="34" t="s">
        <v>967</v>
      </c>
      <c r="B130" s="35" t="s">
        <v>448</v>
      </c>
      <c r="C130" s="31" t="s">
        <v>1079</v>
      </c>
      <c r="D130" s="18">
        <v>44159</v>
      </c>
      <c r="E130" s="16"/>
      <c r="F130" s="16"/>
      <c r="G130" s="16">
        <v>5931136.7699999996</v>
      </c>
      <c r="H130" s="16">
        <v>464549.58</v>
      </c>
      <c r="I130" s="16">
        <v>3640895.8400000003</v>
      </c>
      <c r="J130" s="16">
        <v>285169</v>
      </c>
      <c r="K130" s="16">
        <v>3640895.8400000003</v>
      </c>
      <c r="L130" s="16">
        <v>285169.05</v>
      </c>
      <c r="M130" s="16">
        <v>2301251.7100000004</v>
      </c>
      <c r="N130" s="16">
        <v>180242.94</v>
      </c>
      <c r="O130" s="16">
        <v>2550829.2400000002</v>
      </c>
      <c r="P130" s="16">
        <v>199790.82</v>
      </c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>
        <v>328782</v>
      </c>
      <c r="AB130" s="16">
        <v>25751</v>
      </c>
      <c r="AC130" s="16">
        <v>77546</v>
      </c>
      <c r="AD130" s="16">
        <v>6074</v>
      </c>
      <c r="AE130" s="16">
        <v>175327</v>
      </c>
      <c r="AF130" s="16">
        <v>13732</v>
      </c>
      <c r="AG130" s="16"/>
      <c r="AH130" s="16"/>
      <c r="AI130" s="16"/>
      <c r="AJ130" s="16"/>
      <c r="AK130" s="24" t="s">
        <v>564</v>
      </c>
    </row>
    <row r="131" spans="1:37" ht="61.5" customHeight="1" x14ac:dyDescent="0.25">
      <c r="A131" s="34" t="s">
        <v>675</v>
      </c>
      <c r="B131" s="35" t="s">
        <v>449</v>
      </c>
      <c r="C131" s="31" t="s">
        <v>1080</v>
      </c>
      <c r="D131" s="18">
        <v>44159</v>
      </c>
      <c r="E131" s="16"/>
      <c r="F131" s="16"/>
      <c r="G131" s="16">
        <v>5387335.9000000004</v>
      </c>
      <c r="H131" s="16">
        <v>421956.99</v>
      </c>
      <c r="I131" s="16"/>
      <c r="J131" s="16"/>
      <c r="K131" s="16"/>
      <c r="L131" s="16"/>
      <c r="M131" s="16">
        <v>2090259.6600000001</v>
      </c>
      <c r="N131" s="16">
        <v>163717.22</v>
      </c>
      <c r="O131" s="16">
        <v>2316954.48</v>
      </c>
      <c r="P131" s="16">
        <v>181472.84</v>
      </c>
      <c r="Q131" s="16"/>
      <c r="R131" s="16"/>
      <c r="S131" s="16"/>
      <c r="T131" s="16"/>
      <c r="U131" s="16"/>
      <c r="V131" s="16"/>
      <c r="W131" s="16">
        <v>13796144.789999999</v>
      </c>
      <c r="X131" s="16">
        <v>1080567.44</v>
      </c>
      <c r="Y131" s="16"/>
      <c r="Z131" s="16"/>
      <c r="AA131" s="16">
        <v>328782</v>
      </c>
      <c r="AB131" s="16">
        <v>25751</v>
      </c>
      <c r="AC131" s="16"/>
      <c r="AD131" s="16"/>
      <c r="AE131" s="16"/>
      <c r="AF131" s="16"/>
      <c r="AG131" s="16"/>
      <c r="AH131" s="16"/>
      <c r="AI131" s="16"/>
      <c r="AJ131" s="16"/>
      <c r="AK131" s="24" t="s">
        <v>564</v>
      </c>
    </row>
    <row r="132" spans="1:37" ht="61.5" customHeight="1" x14ac:dyDescent="0.25">
      <c r="A132" s="34" t="s">
        <v>676</v>
      </c>
      <c r="B132" s="35" t="s">
        <v>450</v>
      </c>
      <c r="C132" s="31" t="s">
        <v>1081</v>
      </c>
      <c r="D132" s="18">
        <v>44159</v>
      </c>
      <c r="E132" s="16">
        <v>2374951.8200000003</v>
      </c>
      <c r="F132" s="16">
        <v>186015.42</v>
      </c>
      <c r="G132" s="16">
        <v>4499322.5600000005</v>
      </c>
      <c r="H132" s="16">
        <v>352404.35</v>
      </c>
      <c r="I132" s="16"/>
      <c r="J132" s="16"/>
      <c r="K132" s="16"/>
      <c r="L132" s="16"/>
      <c r="M132" s="16"/>
      <c r="N132" s="16"/>
      <c r="O132" s="16">
        <v>1935042.81</v>
      </c>
      <c r="P132" s="16">
        <v>151560.04</v>
      </c>
      <c r="Q132" s="16"/>
      <c r="R132" s="16"/>
      <c r="S132" s="16"/>
      <c r="T132" s="16"/>
      <c r="U132" s="16"/>
      <c r="V132" s="16"/>
      <c r="W132" s="16">
        <v>11528245.59</v>
      </c>
      <c r="X132" s="16">
        <v>902936.8</v>
      </c>
      <c r="Y132" s="16"/>
      <c r="Z132" s="16"/>
      <c r="AA132" s="16">
        <v>328782</v>
      </c>
      <c r="AB132" s="16">
        <v>25751</v>
      </c>
      <c r="AC132" s="16">
        <v>77546</v>
      </c>
      <c r="AD132" s="16">
        <v>6074</v>
      </c>
      <c r="AE132" s="16">
        <v>175327</v>
      </c>
      <c r="AF132" s="16">
        <v>13732</v>
      </c>
      <c r="AG132" s="16"/>
      <c r="AH132" s="16"/>
      <c r="AI132" s="16"/>
      <c r="AJ132" s="16"/>
      <c r="AK132" s="24" t="s">
        <v>564</v>
      </c>
    </row>
    <row r="133" spans="1:37" ht="61.5" customHeight="1" x14ac:dyDescent="0.25">
      <c r="A133" s="34" t="s">
        <v>677</v>
      </c>
      <c r="B133" s="35" t="s">
        <v>435</v>
      </c>
      <c r="C133" s="31" t="s">
        <v>20</v>
      </c>
      <c r="D133" s="18">
        <v>44159</v>
      </c>
      <c r="E133" s="16">
        <v>5757596.2599999998</v>
      </c>
      <c r="F133" s="16">
        <v>450957.22</v>
      </c>
      <c r="G133" s="16">
        <v>10907708.73</v>
      </c>
      <c r="H133" s="16">
        <v>854333.95</v>
      </c>
      <c r="I133" s="16">
        <v>6695821.2000000002</v>
      </c>
      <c r="J133" s="16">
        <v>524443</v>
      </c>
      <c r="K133" s="16">
        <v>6695821.2000000002</v>
      </c>
      <c r="L133" s="16">
        <v>524442.62</v>
      </c>
      <c r="M133" s="16">
        <v>4232136.99</v>
      </c>
      <c r="N133" s="16">
        <v>331477.34000000003</v>
      </c>
      <c r="O133" s="16">
        <v>4691124.7300000004</v>
      </c>
      <c r="P133" s="16">
        <v>367427.04</v>
      </c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>
        <v>328782</v>
      </c>
      <c r="AB133" s="16">
        <v>25751</v>
      </c>
      <c r="AC133" s="16">
        <v>77546</v>
      </c>
      <c r="AD133" s="16">
        <v>6074</v>
      </c>
      <c r="AE133" s="16">
        <v>175327</v>
      </c>
      <c r="AF133" s="16">
        <v>13732</v>
      </c>
      <c r="AG133" s="16"/>
      <c r="AH133" s="16"/>
      <c r="AI133" s="16"/>
      <c r="AJ133" s="16"/>
      <c r="AK133" s="24" t="s">
        <v>564</v>
      </c>
    </row>
    <row r="134" spans="1:37" ht="61.5" customHeight="1" x14ac:dyDescent="0.25">
      <c r="A134" s="34" t="s">
        <v>678</v>
      </c>
      <c r="B134" s="36" t="s">
        <v>382</v>
      </c>
      <c r="C134" s="31" t="s">
        <v>1082</v>
      </c>
      <c r="D134" s="18" t="s">
        <v>79</v>
      </c>
      <c r="E134" s="16"/>
      <c r="F134" s="16"/>
      <c r="G134" s="16"/>
      <c r="H134" s="16"/>
      <c r="I134" s="16">
        <v>3816934.21</v>
      </c>
      <c r="J134" s="16">
        <v>298957</v>
      </c>
      <c r="K134" s="16">
        <v>3816934.21</v>
      </c>
      <c r="L134" s="16">
        <v>298957.06</v>
      </c>
      <c r="M134" s="16"/>
      <c r="N134" s="16"/>
      <c r="O134" s="16">
        <v>2674162.58</v>
      </c>
      <c r="P134" s="16">
        <v>209450.76</v>
      </c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>
        <v>77546</v>
      </c>
      <c r="AD134" s="16">
        <v>6074</v>
      </c>
      <c r="AE134" s="16">
        <v>175327</v>
      </c>
      <c r="AF134" s="16">
        <v>13732</v>
      </c>
      <c r="AG134" s="16"/>
      <c r="AH134" s="16"/>
      <c r="AI134" s="16"/>
      <c r="AJ134" s="16"/>
      <c r="AK134" s="24" t="s">
        <v>564</v>
      </c>
    </row>
    <row r="135" spans="1:37" ht="61.5" customHeight="1" x14ac:dyDescent="0.25">
      <c r="A135" s="34" t="s">
        <v>679</v>
      </c>
      <c r="B135" s="35" t="s">
        <v>384</v>
      </c>
      <c r="C135" s="31" t="s">
        <v>5</v>
      </c>
      <c r="D135" s="18" t="s">
        <v>79</v>
      </c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>
        <v>14361232.09</v>
      </c>
      <c r="X135" s="16">
        <v>1124827.26</v>
      </c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24" t="s">
        <v>564</v>
      </c>
    </row>
    <row r="136" spans="1:37" ht="61.5" customHeight="1" x14ac:dyDescent="0.25">
      <c r="A136" s="34" t="s">
        <v>680</v>
      </c>
      <c r="B136" s="35" t="s">
        <v>385</v>
      </c>
      <c r="C136" s="31" t="s">
        <v>5</v>
      </c>
      <c r="D136" s="18" t="s">
        <v>79</v>
      </c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>
        <v>11731514.41</v>
      </c>
      <c r="X136" s="16">
        <v>918857.6</v>
      </c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24" t="s">
        <v>564</v>
      </c>
    </row>
    <row r="137" spans="1:37" ht="61.5" customHeight="1" x14ac:dyDescent="0.25">
      <c r="A137" s="34" t="s">
        <v>681</v>
      </c>
      <c r="B137" s="36" t="s">
        <v>383</v>
      </c>
      <c r="C137" s="31" t="s">
        <v>5</v>
      </c>
      <c r="D137" s="18" t="s">
        <v>79</v>
      </c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>
        <v>20166589.419999998</v>
      </c>
      <c r="X137" s="16">
        <v>1579525.31</v>
      </c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24" t="s">
        <v>564</v>
      </c>
    </row>
    <row r="138" spans="1:37" ht="61.5" customHeight="1" x14ac:dyDescent="0.25">
      <c r="A138" s="34" t="s">
        <v>682</v>
      </c>
      <c r="B138" s="35" t="s">
        <v>456</v>
      </c>
      <c r="C138" s="31" t="s">
        <v>28</v>
      </c>
      <c r="D138" s="18">
        <v>44264</v>
      </c>
      <c r="E138" s="16">
        <v>646993.37</v>
      </c>
      <c r="F138" s="16">
        <v>50675.02</v>
      </c>
      <c r="G138" s="16"/>
      <c r="H138" s="16"/>
      <c r="I138" s="16">
        <v>752423.71</v>
      </c>
      <c r="J138" s="16">
        <v>58933</v>
      </c>
      <c r="K138" s="16"/>
      <c r="L138" s="16"/>
      <c r="M138" s="16">
        <v>475574.26</v>
      </c>
      <c r="N138" s="16">
        <v>37248.82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>
        <v>77546</v>
      </c>
      <c r="AD138" s="16">
        <v>6074</v>
      </c>
      <c r="AE138" s="16"/>
      <c r="AF138" s="16"/>
      <c r="AG138" s="16"/>
      <c r="AH138" s="16"/>
      <c r="AI138" s="16"/>
      <c r="AJ138" s="16"/>
      <c r="AK138" s="24" t="s">
        <v>564</v>
      </c>
    </row>
    <row r="139" spans="1:37" ht="61.5" customHeight="1" x14ac:dyDescent="0.25">
      <c r="A139" s="34" t="s">
        <v>683</v>
      </c>
      <c r="B139" s="35" t="s">
        <v>457</v>
      </c>
      <c r="C139" s="31" t="s">
        <v>28</v>
      </c>
      <c r="D139" s="18">
        <v>44159</v>
      </c>
      <c r="E139" s="16">
        <v>253970.6</v>
      </c>
      <c r="F139" s="16">
        <v>19891.96</v>
      </c>
      <c r="G139" s="16"/>
      <c r="H139" s="16"/>
      <c r="I139" s="16">
        <v>295356.2</v>
      </c>
      <c r="J139" s="16">
        <v>23133</v>
      </c>
      <c r="K139" s="16"/>
      <c r="L139" s="16"/>
      <c r="M139" s="16">
        <v>186681.79</v>
      </c>
      <c r="N139" s="16">
        <v>14621.64</v>
      </c>
      <c r="O139" s="16">
        <v>206927.98</v>
      </c>
      <c r="P139" s="16">
        <v>16207.4</v>
      </c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>
        <v>77546</v>
      </c>
      <c r="AD139" s="16">
        <v>6074</v>
      </c>
      <c r="AE139" s="16"/>
      <c r="AF139" s="16"/>
      <c r="AG139" s="16"/>
      <c r="AH139" s="16"/>
      <c r="AI139" s="16"/>
      <c r="AJ139" s="16"/>
      <c r="AK139" s="24" t="s">
        <v>564</v>
      </c>
    </row>
    <row r="140" spans="1:37" ht="61.5" customHeight="1" x14ac:dyDescent="0.25">
      <c r="A140" s="34" t="s">
        <v>684</v>
      </c>
      <c r="B140" s="35" t="s">
        <v>458</v>
      </c>
      <c r="C140" s="31" t="s">
        <v>1083</v>
      </c>
      <c r="D140" s="18">
        <v>44264</v>
      </c>
      <c r="E140" s="16"/>
      <c r="F140" s="16"/>
      <c r="G140" s="16"/>
      <c r="H140" s="16"/>
      <c r="I140" s="16">
        <v>254624.4</v>
      </c>
      <c r="J140" s="16">
        <v>19943</v>
      </c>
      <c r="K140" s="16">
        <v>254624.4</v>
      </c>
      <c r="L140" s="16">
        <v>19943.169999999998</v>
      </c>
      <c r="M140" s="16">
        <v>160936.99000000002</v>
      </c>
      <c r="N140" s="16">
        <v>12605.21</v>
      </c>
      <c r="O140" s="16">
        <v>178391.08</v>
      </c>
      <c r="P140" s="16">
        <v>13972.28</v>
      </c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>
        <v>77546</v>
      </c>
      <c r="AD140" s="16">
        <v>6074</v>
      </c>
      <c r="AE140" s="16">
        <v>175327</v>
      </c>
      <c r="AF140" s="16">
        <v>13732</v>
      </c>
      <c r="AG140" s="16"/>
      <c r="AH140" s="16"/>
      <c r="AI140" s="16"/>
      <c r="AJ140" s="16"/>
      <c r="AK140" s="24" t="s">
        <v>564</v>
      </c>
    </row>
    <row r="141" spans="1:37" ht="61.5" customHeight="1" x14ac:dyDescent="0.25">
      <c r="A141" s="34" t="s">
        <v>685</v>
      </c>
      <c r="B141" s="35" t="s">
        <v>459</v>
      </c>
      <c r="C141" s="31" t="s">
        <v>1084</v>
      </c>
      <c r="D141" s="18">
        <v>44264</v>
      </c>
      <c r="E141" s="16"/>
      <c r="F141" s="16"/>
      <c r="G141" s="16"/>
      <c r="H141" s="16"/>
      <c r="I141" s="16">
        <v>518773.15</v>
      </c>
      <c r="J141" s="16">
        <v>40632</v>
      </c>
      <c r="K141" s="16">
        <v>518773.15</v>
      </c>
      <c r="L141" s="16">
        <v>40632.32</v>
      </c>
      <c r="M141" s="16">
        <v>327893.90999999997</v>
      </c>
      <c r="N141" s="16">
        <v>25681.919999999998</v>
      </c>
      <c r="O141" s="16">
        <v>363454.98</v>
      </c>
      <c r="P141" s="16">
        <v>28467.200000000001</v>
      </c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>
        <v>77546</v>
      </c>
      <c r="AD141" s="16">
        <v>6074</v>
      </c>
      <c r="AE141" s="16">
        <v>175327</v>
      </c>
      <c r="AF141" s="16">
        <v>13732</v>
      </c>
      <c r="AG141" s="16"/>
      <c r="AH141" s="16"/>
      <c r="AI141" s="16"/>
      <c r="AJ141" s="16"/>
      <c r="AK141" s="24" t="s">
        <v>564</v>
      </c>
    </row>
    <row r="142" spans="1:37" ht="61.5" customHeight="1" x14ac:dyDescent="0.25">
      <c r="A142" s="34" t="s">
        <v>686</v>
      </c>
      <c r="B142" s="35" t="s">
        <v>460</v>
      </c>
      <c r="C142" s="31" t="s">
        <v>18</v>
      </c>
      <c r="D142" s="18">
        <v>44159</v>
      </c>
      <c r="E142" s="16">
        <v>3775318.7</v>
      </c>
      <c r="F142" s="16">
        <v>295697.57</v>
      </c>
      <c r="G142" s="16"/>
      <c r="H142" s="16"/>
      <c r="I142" s="16"/>
      <c r="J142" s="16"/>
      <c r="K142" s="16"/>
      <c r="L142" s="16"/>
      <c r="M142" s="16"/>
      <c r="N142" s="16"/>
      <c r="O142" s="16">
        <v>3076021.68</v>
      </c>
      <c r="P142" s="16">
        <v>240925.92</v>
      </c>
      <c r="Q142" s="16"/>
      <c r="R142" s="16"/>
      <c r="S142" s="16"/>
      <c r="T142" s="16"/>
      <c r="U142" s="16"/>
      <c r="V142" s="16"/>
      <c r="W142" s="16">
        <v>17165644.800000001</v>
      </c>
      <c r="X142" s="16">
        <v>1344479.72</v>
      </c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24" t="s">
        <v>564</v>
      </c>
    </row>
    <row r="143" spans="1:37" ht="61.5" customHeight="1" x14ac:dyDescent="0.25">
      <c r="A143" s="34" t="s">
        <v>687</v>
      </c>
      <c r="B143" s="35" t="s">
        <v>461</v>
      </c>
      <c r="C143" s="31" t="s">
        <v>5</v>
      </c>
      <c r="D143" s="18" t="s">
        <v>79</v>
      </c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>
        <v>16610895.17</v>
      </c>
      <c r="X143" s="16">
        <v>1301029.58</v>
      </c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24" t="s">
        <v>564</v>
      </c>
    </row>
    <row r="144" spans="1:37" ht="61.5" customHeight="1" x14ac:dyDescent="0.25">
      <c r="A144" s="34" t="s">
        <v>688</v>
      </c>
      <c r="B144" s="35" t="s">
        <v>462</v>
      </c>
      <c r="C144" s="31" t="s">
        <v>5</v>
      </c>
      <c r="D144" s="18" t="s">
        <v>79</v>
      </c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>
        <v>17165644.800000001</v>
      </c>
      <c r="X144" s="16">
        <v>1344479.72</v>
      </c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24" t="s">
        <v>564</v>
      </c>
    </row>
    <row r="145" spans="1:37" ht="61.5" customHeight="1" x14ac:dyDescent="0.25">
      <c r="A145" s="34" t="s">
        <v>689</v>
      </c>
      <c r="B145" s="35" t="s">
        <v>463</v>
      </c>
      <c r="C145" s="31" t="s">
        <v>5</v>
      </c>
      <c r="D145" s="18">
        <v>44159</v>
      </c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>
        <v>42914112.010000005</v>
      </c>
      <c r="X145" s="16">
        <v>3361199.3</v>
      </c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24" t="s">
        <v>564</v>
      </c>
    </row>
    <row r="146" spans="1:37" ht="61.5" customHeight="1" x14ac:dyDescent="0.25">
      <c r="A146" s="34" t="s">
        <v>690</v>
      </c>
      <c r="B146" s="35" t="s">
        <v>464</v>
      </c>
      <c r="C146" s="31" t="s">
        <v>0</v>
      </c>
      <c r="D146" s="18" t="s">
        <v>79</v>
      </c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>
        <v>5408414.7299999995</v>
      </c>
      <c r="T146" s="16">
        <v>423607.97</v>
      </c>
      <c r="U146" s="16"/>
      <c r="V146" s="16"/>
      <c r="W146" s="16">
        <v>33566534.25</v>
      </c>
      <c r="X146" s="16">
        <v>2629060.84</v>
      </c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24" t="s">
        <v>564</v>
      </c>
    </row>
    <row r="147" spans="1:37" ht="61.5" customHeight="1" x14ac:dyDescent="0.25">
      <c r="A147" s="34" t="s">
        <v>968</v>
      </c>
      <c r="B147" s="35" t="s">
        <v>465</v>
      </c>
      <c r="C147" s="31" t="s">
        <v>5</v>
      </c>
      <c r="D147" s="18" t="s">
        <v>79</v>
      </c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>
        <v>17165644.800000001</v>
      </c>
      <c r="X147" s="16">
        <v>1344479.72</v>
      </c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24" t="s">
        <v>564</v>
      </c>
    </row>
    <row r="148" spans="1:37" ht="61.5" customHeight="1" x14ac:dyDescent="0.25">
      <c r="A148" s="34" t="s">
        <v>691</v>
      </c>
      <c r="B148" s="35" t="s">
        <v>475</v>
      </c>
      <c r="C148" s="31" t="s">
        <v>12</v>
      </c>
      <c r="D148" s="18" t="s">
        <v>79</v>
      </c>
      <c r="E148" s="16">
        <v>2741575.5900000003</v>
      </c>
      <c r="F148" s="16">
        <v>214730.81</v>
      </c>
      <c r="G148" s="16">
        <v>5193887.6400000006</v>
      </c>
      <c r="H148" s="16">
        <v>406805.38</v>
      </c>
      <c r="I148" s="16">
        <v>3188327.06</v>
      </c>
      <c r="J148" s="16">
        <v>249722</v>
      </c>
      <c r="K148" s="16">
        <v>3188327.06</v>
      </c>
      <c r="L148" s="16">
        <v>249722.11</v>
      </c>
      <c r="M148" s="16">
        <v>2015202.69</v>
      </c>
      <c r="N148" s="16">
        <v>157838.47</v>
      </c>
      <c r="O148" s="16">
        <v>2233757.37</v>
      </c>
      <c r="P148" s="16">
        <v>174956.52</v>
      </c>
      <c r="Q148" s="16"/>
      <c r="R148" s="16"/>
      <c r="S148" s="16"/>
      <c r="T148" s="16"/>
      <c r="U148" s="16"/>
      <c r="V148" s="16"/>
      <c r="W148" s="16">
        <v>10980349.029999999</v>
      </c>
      <c r="X148" s="16">
        <v>860023.42</v>
      </c>
      <c r="Y148" s="16"/>
      <c r="Z148" s="16"/>
      <c r="AA148" s="16">
        <v>328782</v>
      </c>
      <c r="AB148" s="16">
        <v>25751</v>
      </c>
      <c r="AC148" s="16">
        <v>77546</v>
      </c>
      <c r="AD148" s="16">
        <v>6074</v>
      </c>
      <c r="AE148" s="16">
        <v>175327</v>
      </c>
      <c r="AF148" s="16">
        <v>13732</v>
      </c>
      <c r="AG148" s="16"/>
      <c r="AH148" s="16"/>
      <c r="AI148" s="16"/>
      <c r="AJ148" s="16"/>
      <c r="AK148" s="24" t="s">
        <v>564</v>
      </c>
    </row>
    <row r="149" spans="1:37" ht="61.5" customHeight="1" x14ac:dyDescent="0.25">
      <c r="A149" s="34" t="s">
        <v>692</v>
      </c>
      <c r="B149" s="35" t="s">
        <v>476</v>
      </c>
      <c r="C149" s="31" t="s">
        <v>1085</v>
      </c>
      <c r="D149" s="18" t="s">
        <v>79</v>
      </c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>
        <v>1981823.44</v>
      </c>
      <c r="P149" s="16">
        <v>155224.07999999999</v>
      </c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>
        <v>328782</v>
      </c>
      <c r="AB149" s="16">
        <v>25751</v>
      </c>
      <c r="AC149" s="16">
        <v>77546</v>
      </c>
      <c r="AD149" s="16">
        <v>6074</v>
      </c>
      <c r="AE149" s="16">
        <v>175327</v>
      </c>
      <c r="AF149" s="16">
        <v>13732</v>
      </c>
      <c r="AG149" s="16"/>
      <c r="AH149" s="16"/>
      <c r="AI149" s="16"/>
      <c r="AJ149" s="16"/>
      <c r="AK149" s="24" t="s">
        <v>564</v>
      </c>
    </row>
    <row r="150" spans="1:37" ht="61.5" customHeight="1" x14ac:dyDescent="0.25">
      <c r="A150" s="34" t="s">
        <v>693</v>
      </c>
      <c r="B150" s="35" t="s">
        <v>477</v>
      </c>
      <c r="C150" s="31" t="s">
        <v>20</v>
      </c>
      <c r="D150" s="18">
        <v>44218</v>
      </c>
      <c r="E150" s="16">
        <v>1382680.42</v>
      </c>
      <c r="F150" s="16">
        <v>108296.88</v>
      </c>
      <c r="G150" s="16">
        <v>2619474.27</v>
      </c>
      <c r="H150" s="16">
        <v>205167.35999999999</v>
      </c>
      <c r="I150" s="16">
        <v>1607994.11</v>
      </c>
      <c r="J150" s="16">
        <v>125944</v>
      </c>
      <c r="K150" s="16">
        <v>1607994.11</v>
      </c>
      <c r="L150" s="16">
        <v>125944.32000000001</v>
      </c>
      <c r="M150" s="16">
        <v>1016343.05</v>
      </c>
      <c r="N150" s="16">
        <v>79603.92</v>
      </c>
      <c r="O150" s="16">
        <v>1126568.45</v>
      </c>
      <c r="P150" s="16">
        <v>88237.2</v>
      </c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>
        <v>328782</v>
      </c>
      <c r="AB150" s="16">
        <v>25751</v>
      </c>
      <c r="AC150" s="16">
        <v>77546</v>
      </c>
      <c r="AD150" s="16">
        <v>6074</v>
      </c>
      <c r="AE150" s="16">
        <v>175327</v>
      </c>
      <c r="AF150" s="16">
        <v>13732</v>
      </c>
      <c r="AG150" s="16"/>
      <c r="AH150" s="16"/>
      <c r="AI150" s="16"/>
      <c r="AJ150" s="16"/>
      <c r="AK150" s="24" t="s">
        <v>564</v>
      </c>
    </row>
    <row r="151" spans="1:37" ht="61.5" customHeight="1" x14ac:dyDescent="0.25">
      <c r="A151" s="34" t="s">
        <v>694</v>
      </c>
      <c r="B151" s="35" t="s">
        <v>478</v>
      </c>
      <c r="C151" s="31" t="s">
        <v>1086</v>
      </c>
      <c r="D151" s="18" t="s">
        <v>79</v>
      </c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>
        <v>1137926.42</v>
      </c>
      <c r="P151" s="16">
        <v>89126.8</v>
      </c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>
        <v>328782</v>
      </c>
      <c r="AB151" s="16">
        <v>25751</v>
      </c>
      <c r="AC151" s="16">
        <v>77546</v>
      </c>
      <c r="AD151" s="16">
        <v>6074</v>
      </c>
      <c r="AE151" s="16">
        <v>175327</v>
      </c>
      <c r="AF151" s="16">
        <v>13732</v>
      </c>
      <c r="AG151" s="16"/>
      <c r="AH151" s="16"/>
      <c r="AI151" s="16"/>
      <c r="AJ151" s="16"/>
      <c r="AK151" s="24" t="s">
        <v>564</v>
      </c>
    </row>
    <row r="152" spans="1:37" ht="61.5" customHeight="1" x14ac:dyDescent="0.25">
      <c r="A152" s="34" t="s">
        <v>695</v>
      </c>
      <c r="B152" s="35" t="s">
        <v>479</v>
      </c>
      <c r="C152" s="31" t="s">
        <v>12</v>
      </c>
      <c r="D152" s="18">
        <v>44328</v>
      </c>
      <c r="E152" s="16">
        <v>1391915.71</v>
      </c>
      <c r="F152" s="16">
        <v>109020.22</v>
      </c>
      <c r="G152" s="16">
        <v>2636970.44</v>
      </c>
      <c r="H152" s="16">
        <v>206537.73</v>
      </c>
      <c r="I152" s="16">
        <v>1618734.3299999998</v>
      </c>
      <c r="J152" s="16">
        <v>126786</v>
      </c>
      <c r="K152" s="16">
        <v>1618734.3299999998</v>
      </c>
      <c r="L152" s="16">
        <v>126785.54</v>
      </c>
      <c r="M152" s="16">
        <v>1023131.48</v>
      </c>
      <c r="N152" s="16">
        <v>80135.62</v>
      </c>
      <c r="O152" s="16">
        <v>1134093.1000000001</v>
      </c>
      <c r="P152" s="16">
        <v>88826.559999999998</v>
      </c>
      <c r="Q152" s="16"/>
      <c r="R152" s="16"/>
      <c r="S152" s="16"/>
      <c r="T152" s="16"/>
      <c r="U152" s="16"/>
      <c r="V152" s="16"/>
      <c r="W152" s="16">
        <v>8241098.4900000002</v>
      </c>
      <c r="X152" s="16">
        <v>645474.72</v>
      </c>
      <c r="Y152" s="16"/>
      <c r="Z152" s="16"/>
      <c r="AA152" s="16">
        <v>328782</v>
      </c>
      <c r="AB152" s="16">
        <v>25751</v>
      </c>
      <c r="AC152" s="16">
        <v>77546</v>
      </c>
      <c r="AD152" s="16">
        <v>6074</v>
      </c>
      <c r="AE152" s="16">
        <v>175327</v>
      </c>
      <c r="AF152" s="16">
        <v>13732</v>
      </c>
      <c r="AG152" s="16"/>
      <c r="AH152" s="16"/>
      <c r="AI152" s="16"/>
      <c r="AJ152" s="16"/>
      <c r="AK152" s="24" t="s">
        <v>564</v>
      </c>
    </row>
    <row r="153" spans="1:37" ht="61.5" customHeight="1" x14ac:dyDescent="0.25">
      <c r="A153" s="34" t="s">
        <v>696</v>
      </c>
      <c r="B153" s="35" t="s">
        <v>553</v>
      </c>
      <c r="C153" s="31" t="s">
        <v>1087</v>
      </c>
      <c r="D153" s="18">
        <v>44351</v>
      </c>
      <c r="E153" s="16"/>
      <c r="F153" s="16"/>
      <c r="G153" s="16">
        <v>944796</v>
      </c>
      <c r="H153" s="16">
        <v>74000</v>
      </c>
      <c r="I153" s="16"/>
      <c r="J153" s="16"/>
      <c r="K153" s="16"/>
      <c r="L153" s="16"/>
      <c r="M153" s="16"/>
      <c r="N153" s="16"/>
      <c r="O153" s="16">
        <v>1468869.21</v>
      </c>
      <c r="P153" s="16">
        <v>115047.52</v>
      </c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>
        <v>328782</v>
      </c>
      <c r="AB153" s="16">
        <v>25751</v>
      </c>
      <c r="AC153" s="16">
        <v>77546</v>
      </c>
      <c r="AD153" s="16">
        <v>6074</v>
      </c>
      <c r="AE153" s="16">
        <v>175327</v>
      </c>
      <c r="AF153" s="16">
        <v>13732</v>
      </c>
      <c r="AG153" s="16"/>
      <c r="AH153" s="16"/>
      <c r="AI153" s="16"/>
      <c r="AJ153" s="16"/>
      <c r="AK153" s="24" t="s">
        <v>564</v>
      </c>
    </row>
    <row r="154" spans="1:37" ht="61.5" customHeight="1" x14ac:dyDescent="0.25">
      <c r="A154" s="34" t="s">
        <v>697</v>
      </c>
      <c r="B154" s="35" t="s">
        <v>480</v>
      </c>
      <c r="C154" s="31" t="s">
        <v>1088</v>
      </c>
      <c r="D154" s="18">
        <v>44159</v>
      </c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>
        <v>1310425.56</v>
      </c>
      <c r="P154" s="16">
        <v>102637.6</v>
      </c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>
        <v>328782</v>
      </c>
      <c r="AB154" s="16">
        <v>25751</v>
      </c>
      <c r="AC154" s="16">
        <v>77546</v>
      </c>
      <c r="AD154" s="16">
        <v>6074</v>
      </c>
      <c r="AE154" s="16">
        <v>175327</v>
      </c>
      <c r="AF154" s="16">
        <v>13732</v>
      </c>
      <c r="AG154" s="16"/>
      <c r="AH154" s="16"/>
      <c r="AI154" s="16"/>
      <c r="AJ154" s="16"/>
      <c r="AK154" s="24" t="s">
        <v>564</v>
      </c>
    </row>
    <row r="155" spans="1:37" ht="61.5" customHeight="1" x14ac:dyDescent="0.25">
      <c r="A155" s="34" t="s">
        <v>698</v>
      </c>
      <c r="B155" s="35" t="s">
        <v>481</v>
      </c>
      <c r="C155" s="31" t="s">
        <v>29</v>
      </c>
      <c r="D155" s="18">
        <v>44159</v>
      </c>
      <c r="E155" s="16">
        <v>1829808.07</v>
      </c>
      <c r="F155" s="16">
        <v>143317.65</v>
      </c>
      <c r="G155" s="16"/>
      <c r="H155" s="16"/>
      <c r="I155" s="16">
        <v>2127983.13</v>
      </c>
      <c r="J155" s="16">
        <v>166672</v>
      </c>
      <c r="K155" s="16">
        <v>2127983.13</v>
      </c>
      <c r="L155" s="16">
        <v>166671.87</v>
      </c>
      <c r="M155" s="16">
        <v>1345005.46</v>
      </c>
      <c r="N155" s="16">
        <v>105346.03</v>
      </c>
      <c r="O155" s="16">
        <v>1490875.27</v>
      </c>
      <c r="P155" s="16">
        <v>116771.12</v>
      </c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>
        <v>77546</v>
      </c>
      <c r="AD155" s="16">
        <v>6074</v>
      </c>
      <c r="AE155" s="16">
        <v>175327</v>
      </c>
      <c r="AF155" s="16">
        <v>13732</v>
      </c>
      <c r="AG155" s="16"/>
      <c r="AH155" s="16"/>
      <c r="AI155" s="16"/>
      <c r="AJ155" s="16"/>
      <c r="AK155" s="24" t="s">
        <v>564</v>
      </c>
    </row>
    <row r="156" spans="1:37" ht="61.5" customHeight="1" x14ac:dyDescent="0.25">
      <c r="A156" s="34" t="s">
        <v>699</v>
      </c>
      <c r="B156" s="35" t="s">
        <v>482</v>
      </c>
      <c r="C156" s="31" t="s">
        <v>49</v>
      </c>
      <c r="D156" s="18" t="s">
        <v>79</v>
      </c>
      <c r="E156" s="16">
        <v>1618441.8</v>
      </c>
      <c r="F156" s="16">
        <v>126762.62</v>
      </c>
      <c r="G156" s="16"/>
      <c r="H156" s="16"/>
      <c r="I156" s="16"/>
      <c r="J156" s="16"/>
      <c r="K156" s="16">
        <v>1882173.82</v>
      </c>
      <c r="L156" s="16">
        <v>147419.14000000001</v>
      </c>
      <c r="M156" s="16"/>
      <c r="N156" s="16"/>
      <c r="O156" s="16">
        <v>1318660.08</v>
      </c>
      <c r="P156" s="16">
        <v>103282.56</v>
      </c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>
        <v>175327</v>
      </c>
      <c r="AF156" s="16">
        <v>13732</v>
      </c>
      <c r="AG156" s="16"/>
      <c r="AH156" s="16"/>
      <c r="AI156" s="16"/>
      <c r="AJ156" s="16"/>
      <c r="AK156" s="24" t="s">
        <v>564</v>
      </c>
    </row>
    <row r="157" spans="1:37" ht="61.5" customHeight="1" x14ac:dyDescent="0.25">
      <c r="A157" s="34" t="s">
        <v>700</v>
      </c>
      <c r="B157" s="35" t="s">
        <v>483</v>
      </c>
      <c r="C157" s="31" t="s">
        <v>55</v>
      </c>
      <c r="D157" s="18">
        <v>44159</v>
      </c>
      <c r="E157" s="16">
        <v>1934968.45</v>
      </c>
      <c r="F157" s="16">
        <v>151554.22</v>
      </c>
      <c r="G157" s="16">
        <v>3665778.4499999997</v>
      </c>
      <c r="H157" s="16">
        <v>287117.95</v>
      </c>
      <c r="I157" s="16">
        <v>2250279.84</v>
      </c>
      <c r="J157" s="16">
        <v>176251</v>
      </c>
      <c r="K157" s="16">
        <v>2250279.84</v>
      </c>
      <c r="L157" s="16">
        <v>176250.62</v>
      </c>
      <c r="M157" s="16">
        <v>1422303.8900000001</v>
      </c>
      <c r="N157" s="16">
        <v>111400.34</v>
      </c>
      <c r="O157" s="16"/>
      <c r="P157" s="16"/>
      <c r="Q157" s="16"/>
      <c r="R157" s="16"/>
      <c r="S157" s="16">
        <v>9928300.7600000016</v>
      </c>
      <c r="T157" s="16">
        <v>777622.93</v>
      </c>
      <c r="U157" s="16">
        <v>2520856.06</v>
      </c>
      <c r="V157" s="16">
        <v>197443.20000000001</v>
      </c>
      <c r="W157" s="16">
        <v>3815065.25</v>
      </c>
      <c r="X157" s="16">
        <v>298810.67</v>
      </c>
      <c r="Y157" s="16"/>
      <c r="Z157" s="16"/>
      <c r="AA157" s="16">
        <v>328782</v>
      </c>
      <c r="AB157" s="16">
        <v>25751</v>
      </c>
      <c r="AC157" s="16">
        <v>77546</v>
      </c>
      <c r="AD157" s="16">
        <v>6074</v>
      </c>
      <c r="AE157" s="16">
        <v>175327</v>
      </c>
      <c r="AF157" s="16">
        <v>13732</v>
      </c>
      <c r="AG157" s="16"/>
      <c r="AH157" s="16"/>
      <c r="AI157" s="16"/>
      <c r="AJ157" s="16"/>
      <c r="AK157" s="24" t="s">
        <v>564</v>
      </c>
    </row>
    <row r="158" spans="1:37" ht="61.5" customHeight="1" x14ac:dyDescent="0.25">
      <c r="A158" s="34" t="s">
        <v>701</v>
      </c>
      <c r="B158" s="35" t="s">
        <v>484</v>
      </c>
      <c r="C158" s="31" t="s">
        <v>5</v>
      </c>
      <c r="D158" s="18" t="s">
        <v>79</v>
      </c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>
        <v>7010625.2399999993</v>
      </c>
      <c r="X158" s="16">
        <v>549099.29</v>
      </c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24" t="s">
        <v>564</v>
      </c>
    </row>
    <row r="159" spans="1:37" ht="61.5" customHeight="1" x14ac:dyDescent="0.25">
      <c r="A159" s="34" t="s">
        <v>702</v>
      </c>
      <c r="B159" s="35" t="s">
        <v>485</v>
      </c>
      <c r="C159" s="31" t="s">
        <v>20</v>
      </c>
      <c r="D159" s="18" t="s">
        <v>79</v>
      </c>
      <c r="E159" s="16">
        <v>1729178.2100000002</v>
      </c>
      <c r="F159" s="16">
        <v>135435.93</v>
      </c>
      <c r="G159" s="16">
        <v>3275910.89</v>
      </c>
      <c r="H159" s="16">
        <v>256582.02</v>
      </c>
      <c r="I159" s="16">
        <v>2010955.2</v>
      </c>
      <c r="J159" s="16">
        <v>157506</v>
      </c>
      <c r="K159" s="16">
        <v>2010955.2</v>
      </c>
      <c r="L159" s="16">
        <v>157505.79</v>
      </c>
      <c r="M159" s="16">
        <v>1271037.21</v>
      </c>
      <c r="N159" s="16">
        <v>99552.55</v>
      </c>
      <c r="O159" s="16">
        <v>1408884.94</v>
      </c>
      <c r="P159" s="16">
        <v>110349.32</v>
      </c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>
        <v>328782</v>
      </c>
      <c r="AB159" s="16">
        <v>25751</v>
      </c>
      <c r="AC159" s="16">
        <v>77546</v>
      </c>
      <c r="AD159" s="16">
        <v>6074</v>
      </c>
      <c r="AE159" s="16">
        <v>175327</v>
      </c>
      <c r="AF159" s="16">
        <v>13732</v>
      </c>
      <c r="AG159" s="16"/>
      <c r="AH159" s="16"/>
      <c r="AI159" s="16"/>
      <c r="AJ159" s="16"/>
      <c r="AK159" s="24" t="s">
        <v>564</v>
      </c>
    </row>
    <row r="160" spans="1:37" ht="61.5" customHeight="1" x14ac:dyDescent="0.25">
      <c r="A160" s="34" t="s">
        <v>703</v>
      </c>
      <c r="B160" s="35" t="s">
        <v>486</v>
      </c>
      <c r="C160" s="31" t="s">
        <v>39</v>
      </c>
      <c r="D160" s="18">
        <v>44159</v>
      </c>
      <c r="E160" s="16">
        <v>3865667.7600000002</v>
      </c>
      <c r="F160" s="16">
        <v>302774.06</v>
      </c>
      <c r="G160" s="16">
        <v>7323469.0500000007</v>
      </c>
      <c r="H160" s="16">
        <v>573602.43000000005</v>
      </c>
      <c r="I160" s="16">
        <v>4495594.8599999994</v>
      </c>
      <c r="J160" s="16">
        <v>352112</v>
      </c>
      <c r="K160" s="16">
        <v>4495594.8599999994</v>
      </c>
      <c r="L160" s="16">
        <v>352112.38</v>
      </c>
      <c r="M160" s="16">
        <v>2841469.7399999998</v>
      </c>
      <c r="N160" s="16">
        <v>222554.9</v>
      </c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>
        <v>328782</v>
      </c>
      <c r="AB160" s="16">
        <v>25751</v>
      </c>
      <c r="AC160" s="16">
        <v>77546</v>
      </c>
      <c r="AD160" s="16">
        <v>6074</v>
      </c>
      <c r="AE160" s="16">
        <v>175327</v>
      </c>
      <c r="AF160" s="16">
        <v>13732</v>
      </c>
      <c r="AG160" s="16"/>
      <c r="AH160" s="16"/>
      <c r="AI160" s="16"/>
      <c r="AJ160" s="16"/>
      <c r="AK160" s="24" t="s">
        <v>564</v>
      </c>
    </row>
    <row r="161" spans="1:37" ht="61.5" customHeight="1" x14ac:dyDescent="0.25">
      <c r="A161" s="34" t="s">
        <v>704</v>
      </c>
      <c r="B161" s="35" t="s">
        <v>487</v>
      </c>
      <c r="C161" s="31" t="s">
        <v>5</v>
      </c>
      <c r="D161" s="18">
        <v>44159</v>
      </c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>
        <v>8231225.4299999997</v>
      </c>
      <c r="X161" s="16">
        <v>644701.42000000004</v>
      </c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24" t="s">
        <v>564</v>
      </c>
    </row>
    <row r="162" spans="1:37" ht="61.5" customHeight="1" x14ac:dyDescent="0.25">
      <c r="A162" s="34" t="s">
        <v>705</v>
      </c>
      <c r="B162" s="35" t="s">
        <v>488</v>
      </c>
      <c r="C162" s="31" t="s">
        <v>5</v>
      </c>
      <c r="D162" s="18">
        <v>44159</v>
      </c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>
        <v>10871977.710000001</v>
      </c>
      <c r="X162" s="16">
        <v>851535.35999999999</v>
      </c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24" t="s">
        <v>564</v>
      </c>
    </row>
    <row r="163" spans="1:37" ht="61.5" customHeight="1" x14ac:dyDescent="0.25">
      <c r="A163" s="34" t="s">
        <v>706</v>
      </c>
      <c r="B163" s="35" t="s">
        <v>489</v>
      </c>
      <c r="C163" s="31" t="s">
        <v>1089</v>
      </c>
      <c r="D163" s="18">
        <v>44159</v>
      </c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>
        <v>1523765.38</v>
      </c>
      <c r="T163" s="16">
        <v>119347.2</v>
      </c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24" t="s">
        <v>564</v>
      </c>
    </row>
    <row r="164" spans="1:37" ht="61.5" customHeight="1" x14ac:dyDescent="0.25">
      <c r="A164" s="34" t="s">
        <v>707</v>
      </c>
      <c r="B164" s="35" t="s">
        <v>490</v>
      </c>
      <c r="C164" s="31" t="s">
        <v>1090</v>
      </c>
      <c r="D164" s="18">
        <v>44159</v>
      </c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>
        <v>1523765.38</v>
      </c>
      <c r="T164" s="16">
        <v>119347.2</v>
      </c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24" t="s">
        <v>564</v>
      </c>
    </row>
    <row r="165" spans="1:37" ht="61.5" customHeight="1" x14ac:dyDescent="0.25">
      <c r="A165" s="34" t="s">
        <v>708</v>
      </c>
      <c r="B165" s="35" t="s">
        <v>491</v>
      </c>
      <c r="C165" s="31" t="s">
        <v>1089</v>
      </c>
      <c r="D165" s="18">
        <v>44159</v>
      </c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>
        <v>4595104.96</v>
      </c>
      <c r="T165" s="16">
        <v>359906.4</v>
      </c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24" t="s">
        <v>564</v>
      </c>
    </row>
    <row r="166" spans="1:37" ht="61.5" customHeight="1" x14ac:dyDescent="0.25">
      <c r="A166" s="34" t="s">
        <v>709</v>
      </c>
      <c r="B166" s="35" t="s">
        <v>492</v>
      </c>
      <c r="C166" s="31" t="s">
        <v>1091</v>
      </c>
      <c r="D166" s="18">
        <v>44159</v>
      </c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>
        <v>1523765.38</v>
      </c>
      <c r="T166" s="16">
        <v>119347.2</v>
      </c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24" t="s">
        <v>564</v>
      </c>
    </row>
    <row r="167" spans="1:37" ht="61.5" customHeight="1" x14ac:dyDescent="0.25">
      <c r="A167" s="34" t="s">
        <v>710</v>
      </c>
      <c r="B167" s="35" t="s">
        <v>493</v>
      </c>
      <c r="C167" s="31" t="s">
        <v>5</v>
      </c>
      <c r="D167" s="18">
        <v>44159</v>
      </c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>
        <v>13099339.300000001</v>
      </c>
      <c r="X167" s="16">
        <v>1025990.94</v>
      </c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24" t="s">
        <v>564</v>
      </c>
    </row>
    <row r="168" spans="1:37" ht="61.5" customHeight="1" x14ac:dyDescent="0.25">
      <c r="A168" s="34" t="s">
        <v>711</v>
      </c>
      <c r="B168" s="35" t="s">
        <v>494</v>
      </c>
      <c r="C168" s="31" t="s">
        <v>5</v>
      </c>
      <c r="D168" s="18">
        <v>44179</v>
      </c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>
        <v>17190733.98</v>
      </c>
      <c r="X168" s="16">
        <v>1346444.8</v>
      </c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24" t="s">
        <v>564</v>
      </c>
    </row>
    <row r="169" spans="1:37" ht="61.5" customHeight="1" x14ac:dyDescent="0.25">
      <c r="A169" s="34" t="s">
        <v>712</v>
      </c>
      <c r="B169" s="35" t="s">
        <v>510</v>
      </c>
      <c r="C169" s="31" t="s">
        <v>22</v>
      </c>
      <c r="D169" s="18">
        <v>44159</v>
      </c>
      <c r="E169" s="16"/>
      <c r="F169" s="16"/>
      <c r="G169" s="16">
        <v>11387367.98</v>
      </c>
      <c r="H169" s="16">
        <v>891902.72</v>
      </c>
      <c r="I169" s="16">
        <v>6990265.4900000002</v>
      </c>
      <c r="J169" s="16">
        <v>547505</v>
      </c>
      <c r="K169" s="16">
        <v>6990265.4900000002</v>
      </c>
      <c r="L169" s="16">
        <v>547504.64000000001</v>
      </c>
      <c r="M169" s="16">
        <v>4418242.4000000004</v>
      </c>
      <c r="N169" s="16">
        <v>346053.84</v>
      </c>
      <c r="O169" s="16">
        <v>4897413.83</v>
      </c>
      <c r="P169" s="16">
        <v>383584.4</v>
      </c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>
        <v>328782</v>
      </c>
      <c r="AB169" s="16">
        <v>25751</v>
      </c>
      <c r="AC169" s="16">
        <v>77546</v>
      </c>
      <c r="AD169" s="16">
        <v>6074</v>
      </c>
      <c r="AE169" s="16">
        <v>175327</v>
      </c>
      <c r="AF169" s="16">
        <v>13732</v>
      </c>
      <c r="AG169" s="16"/>
      <c r="AH169" s="16"/>
      <c r="AI169" s="16"/>
      <c r="AJ169" s="16"/>
      <c r="AK169" s="24" t="s">
        <v>564</v>
      </c>
    </row>
    <row r="170" spans="1:37" ht="61.5" customHeight="1" x14ac:dyDescent="0.25">
      <c r="A170" s="34" t="s">
        <v>713</v>
      </c>
      <c r="B170" s="35" t="s">
        <v>532</v>
      </c>
      <c r="C170" s="31" t="s">
        <v>5</v>
      </c>
      <c r="D170" s="18">
        <v>44159</v>
      </c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>
        <v>42425105.32</v>
      </c>
      <c r="X170" s="16">
        <v>3322898.4</v>
      </c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24" t="s">
        <v>564</v>
      </c>
    </row>
    <row r="171" spans="1:37" ht="61.5" customHeight="1" x14ac:dyDescent="0.25">
      <c r="A171" s="34" t="s">
        <v>714</v>
      </c>
      <c r="B171" s="35" t="s">
        <v>533</v>
      </c>
      <c r="C171" s="31" t="s">
        <v>1092</v>
      </c>
      <c r="D171" s="18" t="s">
        <v>79</v>
      </c>
      <c r="E171" s="16">
        <v>9200792.8499999996</v>
      </c>
      <c r="F171" s="16">
        <v>720641.7</v>
      </c>
      <c r="G171" s="16"/>
      <c r="H171" s="16"/>
      <c r="I171" s="16"/>
      <c r="J171" s="16"/>
      <c r="K171" s="16"/>
      <c r="L171" s="16"/>
      <c r="M171" s="16"/>
      <c r="N171" s="16"/>
      <c r="O171" s="16">
        <v>7496542.8300000001</v>
      </c>
      <c r="P171" s="16">
        <v>587158.24</v>
      </c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24" t="s">
        <v>564</v>
      </c>
    </row>
    <row r="172" spans="1:37" ht="61.5" customHeight="1" x14ac:dyDescent="0.25">
      <c r="A172" s="34" t="s">
        <v>715</v>
      </c>
      <c r="B172" s="35" t="s">
        <v>534</v>
      </c>
      <c r="C172" s="31" t="s">
        <v>1093</v>
      </c>
      <c r="D172" s="18">
        <v>44159</v>
      </c>
      <c r="E172" s="16"/>
      <c r="F172" s="16"/>
      <c r="G172" s="16">
        <v>8354587.8799999999</v>
      </c>
      <c r="H172" s="16">
        <v>654363.65</v>
      </c>
      <c r="I172" s="16"/>
      <c r="J172" s="16"/>
      <c r="K172" s="16"/>
      <c r="L172" s="16"/>
      <c r="M172" s="16"/>
      <c r="N172" s="16"/>
      <c r="O172" s="16">
        <v>3593093.18</v>
      </c>
      <c r="P172" s="16">
        <v>281424.96000000002</v>
      </c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>
        <v>328782</v>
      </c>
      <c r="AB172" s="16">
        <v>25751</v>
      </c>
      <c r="AC172" s="16"/>
      <c r="AD172" s="16"/>
      <c r="AE172" s="16"/>
      <c r="AF172" s="16"/>
      <c r="AG172" s="16"/>
      <c r="AH172" s="16"/>
      <c r="AI172" s="16"/>
      <c r="AJ172" s="16"/>
      <c r="AK172" s="24" t="s">
        <v>564</v>
      </c>
    </row>
    <row r="173" spans="1:37" ht="61.5" customHeight="1" x14ac:dyDescent="0.25">
      <c r="A173" s="34" t="s">
        <v>716</v>
      </c>
      <c r="B173" s="36" t="s">
        <v>107</v>
      </c>
      <c r="C173" s="31" t="s">
        <v>20</v>
      </c>
      <c r="D173" s="18" t="s">
        <v>79</v>
      </c>
      <c r="E173" s="16">
        <v>606915.68000000005</v>
      </c>
      <c r="F173" s="16">
        <v>47535.98</v>
      </c>
      <c r="G173" s="16">
        <v>1149795.7000000002</v>
      </c>
      <c r="H173" s="16">
        <v>90056.45</v>
      </c>
      <c r="I173" s="16">
        <v>705815.17999999993</v>
      </c>
      <c r="J173" s="16">
        <v>55282</v>
      </c>
      <c r="K173" s="16">
        <v>705815.17999999993</v>
      </c>
      <c r="L173" s="16">
        <v>55282.18</v>
      </c>
      <c r="M173" s="16">
        <v>446115.04000000004</v>
      </c>
      <c r="N173" s="16">
        <v>34941.46</v>
      </c>
      <c r="O173" s="16">
        <v>494497.53</v>
      </c>
      <c r="P173" s="16">
        <v>38730.959999999999</v>
      </c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>
        <v>328782</v>
      </c>
      <c r="AB173" s="16">
        <v>25751</v>
      </c>
      <c r="AC173" s="16">
        <v>77546</v>
      </c>
      <c r="AD173" s="16">
        <v>6074</v>
      </c>
      <c r="AE173" s="16">
        <v>175327</v>
      </c>
      <c r="AF173" s="16">
        <v>13732</v>
      </c>
      <c r="AG173" s="16"/>
      <c r="AH173" s="16"/>
      <c r="AI173" s="16"/>
      <c r="AJ173" s="16"/>
      <c r="AK173" s="24" t="s">
        <v>564</v>
      </c>
    </row>
    <row r="174" spans="1:37" ht="61.5" customHeight="1" x14ac:dyDescent="0.25">
      <c r="A174" s="34" t="s">
        <v>717</v>
      </c>
      <c r="B174" s="36" t="s">
        <v>108</v>
      </c>
      <c r="C174" s="31" t="s">
        <v>22</v>
      </c>
      <c r="D174" s="18">
        <v>44159</v>
      </c>
      <c r="E174" s="16"/>
      <c r="F174" s="16"/>
      <c r="G174" s="16">
        <v>2226305.54</v>
      </c>
      <c r="H174" s="16">
        <v>174372.86</v>
      </c>
      <c r="I174" s="16">
        <v>1366643.01</v>
      </c>
      <c r="J174" s="16">
        <v>107041</v>
      </c>
      <c r="K174" s="16">
        <v>1366643.01</v>
      </c>
      <c r="L174" s="16">
        <v>107040.77</v>
      </c>
      <c r="M174" s="16">
        <v>863795.53</v>
      </c>
      <c r="N174" s="16">
        <v>67655.81</v>
      </c>
      <c r="O174" s="16">
        <v>957476.7</v>
      </c>
      <c r="P174" s="16">
        <v>74993.279999999999</v>
      </c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>
        <v>328782</v>
      </c>
      <c r="AB174" s="16">
        <v>25751</v>
      </c>
      <c r="AC174" s="16">
        <v>77546</v>
      </c>
      <c r="AD174" s="16">
        <v>6074</v>
      </c>
      <c r="AE174" s="16">
        <v>175327</v>
      </c>
      <c r="AF174" s="16">
        <v>13732</v>
      </c>
      <c r="AG174" s="16"/>
      <c r="AH174" s="16"/>
      <c r="AI174" s="16"/>
      <c r="AJ174" s="16"/>
      <c r="AK174" s="24" t="s">
        <v>564</v>
      </c>
    </row>
    <row r="175" spans="1:37" ht="61.5" customHeight="1" x14ac:dyDescent="0.25">
      <c r="A175" s="34" t="s">
        <v>718</v>
      </c>
      <c r="B175" s="36" t="s">
        <v>109</v>
      </c>
      <c r="C175" s="31" t="s">
        <v>1094</v>
      </c>
      <c r="D175" s="18">
        <v>44341</v>
      </c>
      <c r="E175" s="16">
        <v>1592217.05</v>
      </c>
      <c r="F175" s="16">
        <v>124708.6</v>
      </c>
      <c r="G175" s="16"/>
      <c r="H175" s="16"/>
      <c r="I175" s="16"/>
      <c r="J175" s="16"/>
      <c r="K175" s="16">
        <v>1851675.63</v>
      </c>
      <c r="L175" s="16">
        <v>145030.39999999999</v>
      </c>
      <c r="M175" s="16">
        <v>1170363.53</v>
      </c>
      <c r="N175" s="16">
        <v>91667.4</v>
      </c>
      <c r="O175" s="16">
        <v>1297292.9099999999</v>
      </c>
      <c r="P175" s="16">
        <v>101609</v>
      </c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>
        <v>77546</v>
      </c>
      <c r="AD175" s="16">
        <v>6074</v>
      </c>
      <c r="AE175" s="16">
        <v>175327</v>
      </c>
      <c r="AF175" s="16">
        <v>13732</v>
      </c>
      <c r="AG175" s="16"/>
      <c r="AH175" s="16"/>
      <c r="AI175" s="16"/>
      <c r="AJ175" s="16"/>
      <c r="AK175" s="24" t="s">
        <v>564</v>
      </c>
    </row>
    <row r="176" spans="1:37" ht="61.5" customHeight="1" x14ac:dyDescent="0.25">
      <c r="A176" s="34" t="s">
        <v>719</v>
      </c>
      <c r="B176" s="36" t="s">
        <v>110</v>
      </c>
      <c r="C176" s="31" t="s">
        <v>1095</v>
      </c>
      <c r="D176" s="18" t="s">
        <v>79</v>
      </c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>
        <v>2116415.36</v>
      </c>
      <c r="P176" s="16">
        <v>165765.84</v>
      </c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>
        <v>328782</v>
      </c>
      <c r="AB176" s="16">
        <v>25751</v>
      </c>
      <c r="AC176" s="16">
        <v>77546</v>
      </c>
      <c r="AD176" s="16">
        <v>6074</v>
      </c>
      <c r="AE176" s="16">
        <v>175327</v>
      </c>
      <c r="AF176" s="16">
        <v>13732</v>
      </c>
      <c r="AG176" s="16"/>
      <c r="AH176" s="16"/>
      <c r="AI176" s="16"/>
      <c r="AJ176" s="16"/>
      <c r="AK176" s="24" t="s">
        <v>564</v>
      </c>
    </row>
    <row r="177" spans="1:37" ht="61.5" customHeight="1" x14ac:dyDescent="0.25">
      <c r="A177" s="34" t="s">
        <v>720</v>
      </c>
      <c r="B177" s="36" t="s">
        <v>111</v>
      </c>
      <c r="C177" s="31" t="s">
        <v>20</v>
      </c>
      <c r="D177" s="18">
        <v>44218</v>
      </c>
      <c r="E177" s="16">
        <v>626257.52</v>
      </c>
      <c r="F177" s="16">
        <v>49050.91</v>
      </c>
      <c r="G177" s="16">
        <v>1186438.6300000001</v>
      </c>
      <c r="H177" s="16">
        <v>92926.46</v>
      </c>
      <c r="I177" s="16">
        <v>728308.86</v>
      </c>
      <c r="J177" s="16">
        <v>57044</v>
      </c>
      <c r="K177" s="16">
        <v>728308.86</v>
      </c>
      <c r="L177" s="16">
        <v>57043.97</v>
      </c>
      <c r="M177" s="16">
        <v>460332.31</v>
      </c>
      <c r="N177" s="16">
        <v>36055.01</v>
      </c>
      <c r="O177" s="16">
        <v>510256.71</v>
      </c>
      <c r="P177" s="16">
        <v>39965.279999999999</v>
      </c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>
        <v>328782</v>
      </c>
      <c r="AB177" s="16">
        <v>25751</v>
      </c>
      <c r="AC177" s="16">
        <v>77546</v>
      </c>
      <c r="AD177" s="16">
        <v>6074</v>
      </c>
      <c r="AE177" s="16">
        <v>175327</v>
      </c>
      <c r="AF177" s="16">
        <v>13732</v>
      </c>
      <c r="AG177" s="16"/>
      <c r="AH177" s="16"/>
      <c r="AI177" s="16"/>
      <c r="AJ177" s="16"/>
      <c r="AK177" s="24" t="s">
        <v>564</v>
      </c>
    </row>
    <row r="178" spans="1:37" ht="61.5" customHeight="1" x14ac:dyDescent="0.25">
      <c r="A178" s="34" t="s">
        <v>721</v>
      </c>
      <c r="B178" s="36" t="s">
        <v>112</v>
      </c>
      <c r="C178" s="31" t="s">
        <v>1096</v>
      </c>
      <c r="D178" s="18" t="s">
        <v>79</v>
      </c>
      <c r="E178" s="16"/>
      <c r="F178" s="16"/>
      <c r="G178" s="16">
        <v>1053566.75</v>
      </c>
      <c r="H178" s="16">
        <v>82519.42</v>
      </c>
      <c r="I178" s="16">
        <v>646743.93999999994</v>
      </c>
      <c r="J178" s="16">
        <v>50655</v>
      </c>
      <c r="K178" s="16">
        <v>646743.93999999994</v>
      </c>
      <c r="L178" s="16">
        <v>50655.49</v>
      </c>
      <c r="M178" s="16">
        <v>408778.68</v>
      </c>
      <c r="N178" s="16">
        <v>32017.13</v>
      </c>
      <c r="O178" s="16">
        <v>453111.94</v>
      </c>
      <c r="P178" s="16">
        <v>35489.480000000003</v>
      </c>
      <c r="Q178" s="16"/>
      <c r="R178" s="16"/>
      <c r="S178" s="16"/>
      <c r="T178" s="16"/>
      <c r="U178" s="16"/>
      <c r="V178" s="16"/>
      <c r="W178" s="16">
        <v>2807781.17</v>
      </c>
      <c r="X178" s="16">
        <v>219916.28</v>
      </c>
      <c r="Y178" s="16"/>
      <c r="Z178" s="16"/>
      <c r="AA178" s="16">
        <v>328782</v>
      </c>
      <c r="AB178" s="16">
        <v>25751</v>
      </c>
      <c r="AC178" s="16">
        <v>77546</v>
      </c>
      <c r="AD178" s="16">
        <v>6074</v>
      </c>
      <c r="AE178" s="16">
        <v>175327</v>
      </c>
      <c r="AF178" s="16">
        <v>13732</v>
      </c>
      <c r="AG178" s="16"/>
      <c r="AH178" s="16"/>
      <c r="AI178" s="16"/>
      <c r="AJ178" s="16"/>
      <c r="AK178" s="24" t="s">
        <v>564</v>
      </c>
    </row>
    <row r="179" spans="1:37" ht="61.5" customHeight="1" x14ac:dyDescent="0.25">
      <c r="A179" s="34" t="s">
        <v>722</v>
      </c>
      <c r="B179" s="36" t="s">
        <v>113</v>
      </c>
      <c r="C179" s="31" t="s">
        <v>20</v>
      </c>
      <c r="D179" s="18" t="s">
        <v>79</v>
      </c>
      <c r="E179" s="16">
        <v>554901.79999999993</v>
      </c>
      <c r="F179" s="16">
        <v>43462.06</v>
      </c>
      <c r="G179" s="16">
        <v>1051255.93</v>
      </c>
      <c r="H179" s="16">
        <v>82338.429999999993</v>
      </c>
      <c r="I179" s="16">
        <v>645325.42000000004</v>
      </c>
      <c r="J179" s="16">
        <v>50544</v>
      </c>
      <c r="K179" s="16">
        <v>645325.42000000004</v>
      </c>
      <c r="L179" s="16">
        <v>50544.38</v>
      </c>
      <c r="M179" s="16">
        <v>407882.1</v>
      </c>
      <c r="N179" s="16">
        <v>31946.9</v>
      </c>
      <c r="O179" s="16">
        <v>452118.11</v>
      </c>
      <c r="P179" s="16">
        <v>35411.64</v>
      </c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>
        <v>328782</v>
      </c>
      <c r="AB179" s="16">
        <v>25751</v>
      </c>
      <c r="AC179" s="16">
        <v>77546</v>
      </c>
      <c r="AD179" s="16">
        <v>6074</v>
      </c>
      <c r="AE179" s="16">
        <v>175327</v>
      </c>
      <c r="AF179" s="16">
        <v>13732</v>
      </c>
      <c r="AG179" s="16"/>
      <c r="AH179" s="16"/>
      <c r="AI179" s="16"/>
      <c r="AJ179" s="16"/>
      <c r="AK179" s="24" t="s">
        <v>564</v>
      </c>
    </row>
    <row r="180" spans="1:37" ht="61.5" customHeight="1" x14ac:dyDescent="0.25">
      <c r="A180" s="34" t="s">
        <v>723</v>
      </c>
      <c r="B180" s="36" t="s">
        <v>371</v>
      </c>
      <c r="C180" s="31" t="s">
        <v>41</v>
      </c>
      <c r="D180" s="18" t="s">
        <v>79</v>
      </c>
      <c r="E180" s="16">
        <v>563265.84</v>
      </c>
      <c r="F180" s="16">
        <v>44117.16</v>
      </c>
      <c r="G180" s="16">
        <v>1067101.52</v>
      </c>
      <c r="H180" s="16">
        <v>83579.520000000004</v>
      </c>
      <c r="I180" s="16">
        <v>655052.42000000004</v>
      </c>
      <c r="J180" s="16">
        <v>51306</v>
      </c>
      <c r="K180" s="16">
        <v>655052.42000000004</v>
      </c>
      <c r="L180" s="16">
        <v>51306.239999999998</v>
      </c>
      <c r="M180" s="16"/>
      <c r="N180" s="16"/>
      <c r="O180" s="16">
        <v>458932.89</v>
      </c>
      <c r="P180" s="16">
        <v>35945.4</v>
      </c>
      <c r="Q180" s="16"/>
      <c r="R180" s="16"/>
      <c r="S180" s="16"/>
      <c r="T180" s="16"/>
      <c r="U180" s="16"/>
      <c r="V180" s="16"/>
      <c r="W180" s="16">
        <v>2787686.59</v>
      </c>
      <c r="X180" s="16">
        <v>218342.39999999999</v>
      </c>
      <c r="Y180" s="16"/>
      <c r="Z180" s="16"/>
      <c r="AA180" s="16">
        <v>328782</v>
      </c>
      <c r="AB180" s="16">
        <v>25751</v>
      </c>
      <c r="AC180" s="16">
        <v>77546</v>
      </c>
      <c r="AD180" s="16">
        <v>6074</v>
      </c>
      <c r="AE180" s="16">
        <v>175327</v>
      </c>
      <c r="AF180" s="16">
        <v>13732</v>
      </c>
      <c r="AG180" s="16"/>
      <c r="AH180" s="16"/>
      <c r="AI180" s="16"/>
      <c r="AJ180" s="16"/>
      <c r="AK180" s="24" t="s">
        <v>564</v>
      </c>
    </row>
    <row r="181" spans="1:37" ht="61.5" customHeight="1" x14ac:dyDescent="0.25">
      <c r="A181" s="34" t="s">
        <v>724</v>
      </c>
      <c r="B181" s="36" t="s">
        <v>114</v>
      </c>
      <c r="C181" s="31" t="s">
        <v>1078</v>
      </c>
      <c r="D181" s="18" t="s">
        <v>79</v>
      </c>
      <c r="E181" s="16">
        <v>562133.21</v>
      </c>
      <c r="F181" s="16">
        <v>44028.45</v>
      </c>
      <c r="G181" s="16">
        <v>1064955.76</v>
      </c>
      <c r="H181" s="16">
        <v>83411.460000000006</v>
      </c>
      <c r="I181" s="16">
        <v>653735.22</v>
      </c>
      <c r="J181" s="16">
        <v>51203</v>
      </c>
      <c r="K181" s="16">
        <v>653735.22</v>
      </c>
      <c r="L181" s="16">
        <v>51203.07</v>
      </c>
      <c r="M181" s="16">
        <v>413197.56</v>
      </c>
      <c r="N181" s="16">
        <v>32363.23</v>
      </c>
      <c r="O181" s="16">
        <v>458010.06</v>
      </c>
      <c r="P181" s="16">
        <v>35873.120000000003</v>
      </c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>
        <v>328782</v>
      </c>
      <c r="AB181" s="16">
        <v>25751</v>
      </c>
      <c r="AC181" s="16">
        <v>77546</v>
      </c>
      <c r="AD181" s="16">
        <v>6074</v>
      </c>
      <c r="AE181" s="16">
        <v>175327</v>
      </c>
      <c r="AF181" s="16">
        <v>13732</v>
      </c>
      <c r="AG181" s="16"/>
      <c r="AH181" s="16"/>
      <c r="AI181" s="16"/>
      <c r="AJ181" s="16"/>
      <c r="AK181" s="24" t="s">
        <v>564</v>
      </c>
    </row>
    <row r="182" spans="1:37" ht="61.5" customHeight="1" x14ac:dyDescent="0.25">
      <c r="A182" s="34" t="s">
        <v>725</v>
      </c>
      <c r="B182" s="36" t="s">
        <v>372</v>
      </c>
      <c r="C182" s="31" t="s">
        <v>1097</v>
      </c>
      <c r="D182" s="18" t="s">
        <v>79</v>
      </c>
      <c r="E182" s="16">
        <v>567970.61</v>
      </c>
      <c r="F182" s="16">
        <v>44485.66</v>
      </c>
      <c r="G182" s="16"/>
      <c r="H182" s="16"/>
      <c r="I182" s="16"/>
      <c r="J182" s="16"/>
      <c r="K182" s="16">
        <v>660523.85000000009</v>
      </c>
      <c r="L182" s="16">
        <v>51734.78</v>
      </c>
      <c r="M182" s="16"/>
      <c r="N182" s="16"/>
      <c r="O182" s="16">
        <v>462766.21</v>
      </c>
      <c r="P182" s="16">
        <v>36245.64</v>
      </c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>
        <v>175327</v>
      </c>
      <c r="AF182" s="16">
        <v>13732</v>
      </c>
      <c r="AG182" s="16"/>
      <c r="AH182" s="16"/>
      <c r="AI182" s="16"/>
      <c r="AJ182" s="16"/>
      <c r="AK182" s="24" t="s">
        <v>564</v>
      </c>
    </row>
    <row r="183" spans="1:37" ht="61.5" customHeight="1" x14ac:dyDescent="0.25">
      <c r="A183" s="34" t="s">
        <v>726</v>
      </c>
      <c r="B183" s="36" t="s">
        <v>373</v>
      </c>
      <c r="C183" s="31" t="s">
        <v>5</v>
      </c>
      <c r="D183" s="18">
        <v>44159</v>
      </c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>
        <v>13773494.84</v>
      </c>
      <c r="X183" s="16">
        <v>1078793.4099999999</v>
      </c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24" t="s">
        <v>564</v>
      </c>
    </row>
    <row r="184" spans="1:37" ht="61.5" customHeight="1" x14ac:dyDescent="0.25">
      <c r="A184" s="34" t="s">
        <v>727</v>
      </c>
      <c r="B184" s="36" t="s">
        <v>115</v>
      </c>
      <c r="C184" s="31" t="s">
        <v>1084</v>
      </c>
      <c r="D184" s="18" t="s">
        <v>79</v>
      </c>
      <c r="E184" s="16"/>
      <c r="F184" s="16"/>
      <c r="G184" s="16"/>
      <c r="H184" s="16"/>
      <c r="I184" s="16">
        <v>647047.90999999992</v>
      </c>
      <c r="J184" s="16">
        <v>50679</v>
      </c>
      <c r="K184" s="16">
        <v>647047.90999999992</v>
      </c>
      <c r="L184" s="16">
        <v>50679.3</v>
      </c>
      <c r="M184" s="16">
        <v>408970.81</v>
      </c>
      <c r="N184" s="16">
        <v>32032.18</v>
      </c>
      <c r="O184" s="16">
        <v>453324.9</v>
      </c>
      <c r="P184" s="16">
        <v>35506.160000000003</v>
      </c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>
        <v>77546</v>
      </c>
      <c r="AD184" s="16">
        <v>6074</v>
      </c>
      <c r="AE184" s="16">
        <v>175327</v>
      </c>
      <c r="AF184" s="16">
        <v>13732</v>
      </c>
      <c r="AG184" s="16"/>
      <c r="AH184" s="16"/>
      <c r="AI184" s="16"/>
      <c r="AJ184" s="16"/>
      <c r="AK184" s="24" t="s">
        <v>564</v>
      </c>
    </row>
    <row r="185" spans="1:37" ht="61.5" customHeight="1" x14ac:dyDescent="0.25">
      <c r="A185" s="34" t="s">
        <v>728</v>
      </c>
      <c r="B185" s="35" t="s">
        <v>116</v>
      </c>
      <c r="C185" s="31" t="s">
        <v>1098</v>
      </c>
      <c r="D185" s="18">
        <v>44159</v>
      </c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>
        <v>328782</v>
      </c>
      <c r="AB185" s="16">
        <v>25751</v>
      </c>
      <c r="AC185" s="16">
        <v>77546</v>
      </c>
      <c r="AD185" s="16">
        <v>6074</v>
      </c>
      <c r="AE185" s="16">
        <v>175327</v>
      </c>
      <c r="AF185" s="16">
        <v>13732</v>
      </c>
      <c r="AG185" s="16"/>
      <c r="AH185" s="16"/>
      <c r="AI185" s="16"/>
      <c r="AJ185" s="16"/>
      <c r="AK185" s="24" t="s">
        <v>564</v>
      </c>
    </row>
    <row r="186" spans="1:37" ht="61.5" customHeight="1" x14ac:dyDescent="0.25">
      <c r="A186" s="34" t="s">
        <v>729</v>
      </c>
      <c r="B186" s="35" t="s">
        <v>117</v>
      </c>
      <c r="C186" s="31" t="s">
        <v>12</v>
      </c>
      <c r="D186" s="18" t="s">
        <v>79</v>
      </c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>
        <v>14739892.859999999</v>
      </c>
      <c r="X186" s="16">
        <v>1154485.44</v>
      </c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24" t="s">
        <v>564</v>
      </c>
    </row>
    <row r="187" spans="1:37" ht="61.5" customHeight="1" x14ac:dyDescent="0.25">
      <c r="A187" s="34" t="s">
        <v>730</v>
      </c>
      <c r="B187" s="35" t="s">
        <v>118</v>
      </c>
      <c r="C187" s="31" t="s">
        <v>42</v>
      </c>
      <c r="D187" s="18">
        <v>44159</v>
      </c>
      <c r="E187" s="16">
        <v>2816677.7</v>
      </c>
      <c r="F187" s="16">
        <v>220613.1</v>
      </c>
      <c r="G187" s="16">
        <v>5336167.8400000008</v>
      </c>
      <c r="H187" s="16">
        <v>417949.31</v>
      </c>
      <c r="I187" s="16">
        <v>3275667.3899999997</v>
      </c>
      <c r="J187" s="16">
        <v>256563</v>
      </c>
      <c r="K187" s="16">
        <v>3275667.3899999997</v>
      </c>
      <c r="L187" s="16">
        <v>256562.94</v>
      </c>
      <c r="M187" s="16"/>
      <c r="N187" s="16"/>
      <c r="O187" s="16">
        <v>2294948.42</v>
      </c>
      <c r="P187" s="16">
        <v>179749.24</v>
      </c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>
        <v>328782</v>
      </c>
      <c r="AB187" s="16">
        <v>25751</v>
      </c>
      <c r="AC187" s="16">
        <v>77546</v>
      </c>
      <c r="AD187" s="16">
        <v>6074</v>
      </c>
      <c r="AE187" s="16">
        <v>175327</v>
      </c>
      <c r="AF187" s="16">
        <v>13732</v>
      </c>
      <c r="AG187" s="16"/>
      <c r="AH187" s="16"/>
      <c r="AI187" s="16"/>
      <c r="AJ187" s="16"/>
      <c r="AK187" s="24" t="s">
        <v>564</v>
      </c>
    </row>
    <row r="188" spans="1:37" ht="61.5" customHeight="1" x14ac:dyDescent="0.25">
      <c r="A188" s="34" t="s">
        <v>731</v>
      </c>
      <c r="B188" s="35" t="s">
        <v>119</v>
      </c>
      <c r="C188" s="31" t="s">
        <v>43</v>
      </c>
      <c r="D188" s="18">
        <v>44218</v>
      </c>
      <c r="E188" s="16"/>
      <c r="F188" s="16"/>
      <c r="G188" s="16">
        <v>2120668.27</v>
      </c>
      <c r="H188" s="16">
        <v>166098.94</v>
      </c>
      <c r="I188" s="16"/>
      <c r="J188" s="16"/>
      <c r="K188" s="16"/>
      <c r="L188" s="16"/>
      <c r="M188" s="16"/>
      <c r="N188" s="16"/>
      <c r="O188" s="16">
        <v>912044.83</v>
      </c>
      <c r="P188" s="16">
        <v>71434.880000000005</v>
      </c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>
        <v>328782</v>
      </c>
      <c r="AB188" s="16">
        <v>25751</v>
      </c>
      <c r="AC188" s="16"/>
      <c r="AD188" s="16"/>
      <c r="AE188" s="16"/>
      <c r="AF188" s="16"/>
      <c r="AG188" s="16"/>
      <c r="AH188" s="16"/>
      <c r="AI188" s="16"/>
      <c r="AJ188" s="16"/>
      <c r="AK188" s="24" t="s">
        <v>564</v>
      </c>
    </row>
    <row r="189" spans="1:37" ht="61.5" customHeight="1" x14ac:dyDescent="0.25">
      <c r="A189" s="34" t="s">
        <v>732</v>
      </c>
      <c r="B189" s="35" t="s">
        <v>120</v>
      </c>
      <c r="C189" s="31" t="s">
        <v>12</v>
      </c>
      <c r="D189" s="18">
        <v>44159</v>
      </c>
      <c r="E189" s="16">
        <v>290737.52999999997</v>
      </c>
      <c r="F189" s="16">
        <v>22771.69</v>
      </c>
      <c r="G189" s="16">
        <v>550799.35</v>
      </c>
      <c r="H189" s="16">
        <v>43140.74</v>
      </c>
      <c r="I189" s="16">
        <v>338114.45</v>
      </c>
      <c r="J189" s="16">
        <v>26482</v>
      </c>
      <c r="K189" s="16">
        <v>338114.45</v>
      </c>
      <c r="L189" s="16">
        <v>26482.43</v>
      </c>
      <c r="M189" s="16">
        <v>213707.41999999998</v>
      </c>
      <c r="N189" s="16">
        <v>16738.39</v>
      </c>
      <c r="O189" s="16">
        <v>236884.62</v>
      </c>
      <c r="P189" s="16">
        <v>18553.72</v>
      </c>
      <c r="Q189" s="16"/>
      <c r="R189" s="16"/>
      <c r="S189" s="16"/>
      <c r="T189" s="16"/>
      <c r="U189" s="16"/>
      <c r="V189" s="16"/>
      <c r="W189" s="16">
        <v>1858457.73</v>
      </c>
      <c r="X189" s="16">
        <v>145561.60000000001</v>
      </c>
      <c r="Y189" s="16"/>
      <c r="Z189" s="16"/>
      <c r="AA189" s="16">
        <v>328782</v>
      </c>
      <c r="AB189" s="16">
        <v>25751</v>
      </c>
      <c r="AC189" s="16">
        <v>77546</v>
      </c>
      <c r="AD189" s="16">
        <v>6074</v>
      </c>
      <c r="AE189" s="16">
        <v>175327</v>
      </c>
      <c r="AF189" s="16">
        <v>13732</v>
      </c>
      <c r="AG189" s="16"/>
      <c r="AH189" s="16"/>
      <c r="AI189" s="16"/>
      <c r="AJ189" s="16"/>
      <c r="AK189" s="24" t="s">
        <v>564</v>
      </c>
    </row>
    <row r="190" spans="1:37" ht="61.5" customHeight="1" x14ac:dyDescent="0.25">
      <c r="A190" s="34" t="s">
        <v>733</v>
      </c>
      <c r="B190" s="35" t="s">
        <v>121</v>
      </c>
      <c r="C190" s="31" t="s">
        <v>5</v>
      </c>
      <c r="D190" s="18">
        <v>44159</v>
      </c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>
        <v>10395747.92</v>
      </c>
      <c r="X190" s="16">
        <v>814235.2</v>
      </c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24" t="s">
        <v>564</v>
      </c>
    </row>
    <row r="191" spans="1:37" ht="61.5" customHeight="1" x14ac:dyDescent="0.25">
      <c r="A191" s="34" t="s">
        <v>734</v>
      </c>
      <c r="B191" s="35" t="s">
        <v>122</v>
      </c>
      <c r="C191" s="31" t="s">
        <v>12</v>
      </c>
      <c r="D191" s="18">
        <v>44159</v>
      </c>
      <c r="E191" s="16">
        <v>361831.87</v>
      </c>
      <c r="F191" s="16">
        <v>28340.07</v>
      </c>
      <c r="G191" s="16">
        <v>685486.87</v>
      </c>
      <c r="H191" s="16">
        <v>53689.98</v>
      </c>
      <c r="I191" s="16">
        <v>420793.92</v>
      </c>
      <c r="J191" s="16">
        <v>32958</v>
      </c>
      <c r="K191" s="16">
        <v>420793.92</v>
      </c>
      <c r="L191" s="16">
        <v>32958.21</v>
      </c>
      <c r="M191" s="16">
        <v>265965.51</v>
      </c>
      <c r="N191" s="16">
        <v>20831.45</v>
      </c>
      <c r="O191" s="16">
        <v>294810.26</v>
      </c>
      <c r="P191" s="16">
        <v>23090.68</v>
      </c>
      <c r="Q191" s="16"/>
      <c r="R191" s="16"/>
      <c r="S191" s="16"/>
      <c r="T191" s="16"/>
      <c r="U191" s="16"/>
      <c r="V191" s="16"/>
      <c r="W191" s="16">
        <v>4304652.71</v>
      </c>
      <c r="X191" s="16">
        <v>337157.06</v>
      </c>
      <c r="Y191" s="16"/>
      <c r="Z191" s="16"/>
      <c r="AA191" s="16">
        <v>328782</v>
      </c>
      <c r="AB191" s="16">
        <v>25751</v>
      </c>
      <c r="AC191" s="16">
        <v>77546</v>
      </c>
      <c r="AD191" s="16">
        <v>6074</v>
      </c>
      <c r="AE191" s="16">
        <v>175327</v>
      </c>
      <c r="AF191" s="16">
        <v>13732</v>
      </c>
      <c r="AG191" s="16"/>
      <c r="AH191" s="16"/>
      <c r="AI191" s="16"/>
      <c r="AJ191" s="16"/>
      <c r="AK191" s="24" t="s">
        <v>564</v>
      </c>
    </row>
    <row r="192" spans="1:37" ht="61.5" customHeight="1" x14ac:dyDescent="0.25">
      <c r="A192" s="34" t="s">
        <v>735</v>
      </c>
      <c r="B192" s="35" t="s">
        <v>123</v>
      </c>
      <c r="C192" s="31" t="s">
        <v>1099</v>
      </c>
      <c r="D192" s="18" t="s">
        <v>79</v>
      </c>
      <c r="E192" s="16">
        <v>393981.14999999997</v>
      </c>
      <c r="F192" s="16">
        <v>30858.13</v>
      </c>
      <c r="G192" s="16">
        <v>746393.36</v>
      </c>
      <c r="H192" s="16">
        <v>58460.42</v>
      </c>
      <c r="I192" s="16">
        <v>458182.06</v>
      </c>
      <c r="J192" s="16">
        <v>35887</v>
      </c>
      <c r="K192" s="16">
        <v>458182.06</v>
      </c>
      <c r="L192" s="16">
        <v>35886.589999999997</v>
      </c>
      <c r="M192" s="16">
        <v>289596.93000000005</v>
      </c>
      <c r="N192" s="16">
        <v>22682.35</v>
      </c>
      <c r="O192" s="16">
        <v>321004.57</v>
      </c>
      <c r="P192" s="16">
        <v>25142.32</v>
      </c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>
        <v>328782</v>
      </c>
      <c r="AB192" s="16">
        <v>25751</v>
      </c>
      <c r="AC192" s="16">
        <v>77546</v>
      </c>
      <c r="AD192" s="16">
        <v>6074</v>
      </c>
      <c r="AE192" s="16">
        <v>175327</v>
      </c>
      <c r="AF192" s="16">
        <v>13732</v>
      </c>
      <c r="AG192" s="16"/>
      <c r="AH192" s="16"/>
      <c r="AI192" s="16"/>
      <c r="AJ192" s="16"/>
      <c r="AK192" s="24" t="s">
        <v>564</v>
      </c>
    </row>
    <row r="193" spans="1:37" ht="61.5" customHeight="1" x14ac:dyDescent="0.25">
      <c r="A193" s="34" t="s">
        <v>736</v>
      </c>
      <c r="B193" s="35" t="s">
        <v>387</v>
      </c>
      <c r="C193" s="31" t="s">
        <v>5</v>
      </c>
      <c r="D193" s="18">
        <v>44159</v>
      </c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>
        <v>33417393.02</v>
      </c>
      <c r="X193" s="16">
        <v>2617379.52</v>
      </c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24" t="s">
        <v>564</v>
      </c>
    </row>
    <row r="194" spans="1:37" ht="61.5" customHeight="1" x14ac:dyDescent="0.25">
      <c r="A194" s="34" t="s">
        <v>737</v>
      </c>
      <c r="B194" s="35" t="s">
        <v>124</v>
      </c>
      <c r="C194" s="31" t="s">
        <v>1100</v>
      </c>
      <c r="D194" s="18">
        <v>44159</v>
      </c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>
        <v>7642635.71</v>
      </c>
      <c r="T194" s="16">
        <v>598600.80000000005</v>
      </c>
      <c r="U194" s="16"/>
      <c r="V194" s="16"/>
      <c r="W194" s="16">
        <v>41902414.090000004</v>
      </c>
      <c r="X194" s="16">
        <v>3281959.2</v>
      </c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24" t="s">
        <v>564</v>
      </c>
    </row>
    <row r="195" spans="1:37" ht="61.5" customHeight="1" x14ac:dyDescent="0.25">
      <c r="A195" s="34" t="s">
        <v>738</v>
      </c>
      <c r="B195" s="35" t="s">
        <v>125</v>
      </c>
      <c r="C195" s="31" t="s">
        <v>17</v>
      </c>
      <c r="D195" s="18">
        <v>44159</v>
      </c>
      <c r="E195" s="16">
        <v>2480722.08</v>
      </c>
      <c r="F195" s="16">
        <v>194299.75</v>
      </c>
      <c r="G195" s="16"/>
      <c r="H195" s="16"/>
      <c r="I195" s="16"/>
      <c r="J195" s="16"/>
      <c r="K195" s="16"/>
      <c r="L195" s="16"/>
      <c r="M195" s="16"/>
      <c r="N195" s="16"/>
      <c r="O195" s="16">
        <v>2021221.39</v>
      </c>
      <c r="P195" s="16">
        <v>158309.88</v>
      </c>
      <c r="Q195" s="16"/>
      <c r="R195" s="16"/>
      <c r="S195" s="16">
        <v>2497546.69</v>
      </c>
      <c r="T195" s="16">
        <v>195617.52</v>
      </c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24" t="s">
        <v>564</v>
      </c>
    </row>
    <row r="196" spans="1:37" ht="61.5" customHeight="1" x14ac:dyDescent="0.25">
      <c r="A196" s="34" t="s">
        <v>739</v>
      </c>
      <c r="B196" s="35" t="s">
        <v>386</v>
      </c>
      <c r="C196" s="31" t="s">
        <v>20</v>
      </c>
      <c r="D196" s="18">
        <v>44159</v>
      </c>
      <c r="E196" s="16">
        <v>2792369.71</v>
      </c>
      <c r="F196" s="16">
        <v>218709.2</v>
      </c>
      <c r="G196" s="16">
        <v>5290116.59</v>
      </c>
      <c r="H196" s="16">
        <v>414342.40000000002</v>
      </c>
      <c r="I196" s="16">
        <v>3247398.3</v>
      </c>
      <c r="J196" s="16">
        <v>254349</v>
      </c>
      <c r="K196" s="16">
        <v>3247398.3</v>
      </c>
      <c r="L196" s="16">
        <v>254348.79999999999</v>
      </c>
      <c r="M196" s="16">
        <v>2052539.05</v>
      </c>
      <c r="N196" s="16">
        <v>160762.79999999999</v>
      </c>
      <c r="O196" s="16">
        <v>2275142.9700000002</v>
      </c>
      <c r="P196" s="16">
        <v>178198</v>
      </c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>
        <v>328782</v>
      </c>
      <c r="AB196" s="16">
        <v>25751</v>
      </c>
      <c r="AC196" s="16">
        <v>77546</v>
      </c>
      <c r="AD196" s="16">
        <v>6074</v>
      </c>
      <c r="AE196" s="16">
        <v>175327</v>
      </c>
      <c r="AF196" s="16">
        <v>13732</v>
      </c>
      <c r="AG196" s="16"/>
      <c r="AH196" s="16"/>
      <c r="AI196" s="16"/>
      <c r="AJ196" s="16"/>
      <c r="AK196" s="24" t="s">
        <v>564</v>
      </c>
    </row>
    <row r="197" spans="1:37" ht="61.5" customHeight="1" x14ac:dyDescent="0.25">
      <c r="A197" s="34" t="s">
        <v>740</v>
      </c>
      <c r="B197" s="35" t="s">
        <v>126</v>
      </c>
      <c r="C197" s="31" t="s">
        <v>20</v>
      </c>
      <c r="D197" s="18" t="s">
        <v>79</v>
      </c>
      <c r="E197" s="16">
        <v>2697054.5</v>
      </c>
      <c r="F197" s="16">
        <v>211243.74</v>
      </c>
      <c r="G197" s="16">
        <v>5109542.88</v>
      </c>
      <c r="H197" s="16">
        <v>400199.17</v>
      </c>
      <c r="I197" s="16">
        <v>3136551.0700000003</v>
      </c>
      <c r="J197" s="16">
        <v>245667</v>
      </c>
      <c r="K197" s="16">
        <v>3136551.0700000003</v>
      </c>
      <c r="L197" s="16">
        <v>245666.82</v>
      </c>
      <c r="M197" s="16">
        <v>1982477.3399999999</v>
      </c>
      <c r="N197" s="16">
        <v>155275.29999999999</v>
      </c>
      <c r="O197" s="16">
        <v>2197482.86</v>
      </c>
      <c r="P197" s="16">
        <v>172115.36</v>
      </c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>
        <v>328782</v>
      </c>
      <c r="AB197" s="16">
        <v>25751</v>
      </c>
      <c r="AC197" s="16">
        <v>77546</v>
      </c>
      <c r="AD197" s="16">
        <v>6074</v>
      </c>
      <c r="AE197" s="16">
        <v>175327</v>
      </c>
      <c r="AF197" s="16">
        <v>13732</v>
      </c>
      <c r="AG197" s="16"/>
      <c r="AH197" s="16"/>
      <c r="AI197" s="16"/>
      <c r="AJ197" s="16"/>
      <c r="AK197" s="24" t="s">
        <v>564</v>
      </c>
    </row>
    <row r="198" spans="1:37" ht="61.5" customHeight="1" x14ac:dyDescent="0.25">
      <c r="A198" s="34" t="s">
        <v>741</v>
      </c>
      <c r="B198" s="35" t="s">
        <v>127</v>
      </c>
      <c r="C198" s="31" t="s">
        <v>1101</v>
      </c>
      <c r="D198" s="18">
        <v>44159</v>
      </c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>
        <v>8711520.5999999996</v>
      </c>
      <c r="X198" s="16">
        <v>682320</v>
      </c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24" t="s">
        <v>564</v>
      </c>
    </row>
    <row r="199" spans="1:37" ht="61.5" customHeight="1" x14ac:dyDescent="0.25">
      <c r="A199" s="34" t="s">
        <v>742</v>
      </c>
      <c r="B199" s="35" t="s">
        <v>128</v>
      </c>
      <c r="C199" s="31" t="s">
        <v>12</v>
      </c>
      <c r="D199" s="18">
        <v>44159</v>
      </c>
      <c r="E199" s="16">
        <v>1720465.6700000002</v>
      </c>
      <c r="F199" s="16">
        <v>134753.53</v>
      </c>
      <c r="G199" s="16">
        <v>3259405.0700000003</v>
      </c>
      <c r="H199" s="16">
        <v>255289.22</v>
      </c>
      <c r="I199" s="16">
        <v>2000822.91</v>
      </c>
      <c r="J199" s="16">
        <v>156712</v>
      </c>
      <c r="K199" s="16">
        <v>2000822.91</v>
      </c>
      <c r="L199" s="16">
        <v>156712.19</v>
      </c>
      <c r="M199" s="16">
        <v>1264633.0299999998</v>
      </c>
      <c r="N199" s="16">
        <v>99050.95</v>
      </c>
      <c r="O199" s="16">
        <v>1401786.21</v>
      </c>
      <c r="P199" s="16">
        <v>109793.32</v>
      </c>
      <c r="Q199" s="16"/>
      <c r="R199" s="16"/>
      <c r="S199" s="16"/>
      <c r="T199" s="16"/>
      <c r="U199" s="16"/>
      <c r="V199" s="16"/>
      <c r="W199" s="16">
        <v>9352107.75</v>
      </c>
      <c r="X199" s="16">
        <v>732493.26</v>
      </c>
      <c r="Y199" s="16"/>
      <c r="Z199" s="16"/>
      <c r="AA199" s="16">
        <v>328782</v>
      </c>
      <c r="AB199" s="16">
        <v>25751</v>
      </c>
      <c r="AC199" s="16">
        <v>77546</v>
      </c>
      <c r="AD199" s="16">
        <v>6074</v>
      </c>
      <c r="AE199" s="16">
        <v>175327</v>
      </c>
      <c r="AF199" s="16">
        <v>13732</v>
      </c>
      <c r="AG199" s="16"/>
      <c r="AH199" s="16"/>
      <c r="AI199" s="16"/>
      <c r="AJ199" s="16"/>
      <c r="AK199" s="24" t="s">
        <v>564</v>
      </c>
    </row>
    <row r="200" spans="1:37" ht="61.5" customHeight="1" x14ac:dyDescent="0.25">
      <c r="A200" s="34" t="s">
        <v>743</v>
      </c>
      <c r="B200" s="35" t="s">
        <v>129</v>
      </c>
      <c r="C200" s="31" t="s">
        <v>5</v>
      </c>
      <c r="D200" s="18" t="s">
        <v>79</v>
      </c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>
        <v>11551476.32</v>
      </c>
      <c r="X200" s="16">
        <v>904756.32</v>
      </c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24" t="s">
        <v>564</v>
      </c>
    </row>
    <row r="201" spans="1:37" ht="61.5" customHeight="1" x14ac:dyDescent="0.25">
      <c r="A201" s="34" t="s">
        <v>744</v>
      </c>
      <c r="B201" s="35" t="s">
        <v>388</v>
      </c>
      <c r="C201" s="31" t="s">
        <v>5</v>
      </c>
      <c r="D201" s="18">
        <v>44159</v>
      </c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>
        <v>17079458.830000002</v>
      </c>
      <c r="X201" s="16">
        <v>1337729.3</v>
      </c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24" t="s">
        <v>564</v>
      </c>
    </row>
    <row r="202" spans="1:37" ht="61.5" customHeight="1" x14ac:dyDescent="0.25">
      <c r="A202" s="34" t="s">
        <v>745</v>
      </c>
      <c r="B202" s="35" t="s">
        <v>389</v>
      </c>
      <c r="C202" s="31" t="s">
        <v>1102</v>
      </c>
      <c r="D202" s="18">
        <v>44159</v>
      </c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>
        <v>19629959.75</v>
      </c>
      <c r="X202" s="16">
        <v>1537494.4</v>
      </c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24" t="s">
        <v>564</v>
      </c>
    </row>
    <row r="203" spans="1:37" ht="61.5" customHeight="1" x14ac:dyDescent="0.25">
      <c r="A203" s="34" t="s">
        <v>746</v>
      </c>
      <c r="B203" s="35" t="s">
        <v>130</v>
      </c>
      <c r="C203" s="31" t="s">
        <v>5</v>
      </c>
      <c r="D203" s="18">
        <v>44159</v>
      </c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>
        <v>8503663.7199999988</v>
      </c>
      <c r="X203" s="16">
        <v>666039.84</v>
      </c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24" t="s">
        <v>564</v>
      </c>
    </row>
    <row r="204" spans="1:37" ht="61.5" customHeight="1" x14ac:dyDescent="0.25">
      <c r="A204" s="34" t="s">
        <v>747</v>
      </c>
      <c r="B204" s="35" t="s">
        <v>131</v>
      </c>
      <c r="C204" s="31" t="s">
        <v>1</v>
      </c>
      <c r="D204" s="18">
        <v>44159</v>
      </c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>
        <v>3047530.75</v>
      </c>
      <c r="T204" s="16">
        <v>238694.39999999999</v>
      </c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24" t="s">
        <v>564</v>
      </c>
    </row>
    <row r="205" spans="1:37" ht="61.5" customHeight="1" x14ac:dyDescent="0.25">
      <c r="A205" s="34" t="s">
        <v>748</v>
      </c>
      <c r="B205" s="35" t="s">
        <v>132</v>
      </c>
      <c r="C205" s="31" t="s">
        <v>1103</v>
      </c>
      <c r="D205" s="18">
        <v>44159</v>
      </c>
      <c r="E205" s="16">
        <v>1102310.81</v>
      </c>
      <c r="F205" s="16">
        <v>86337.25</v>
      </c>
      <c r="G205" s="16">
        <v>2088316.8499999999</v>
      </c>
      <c r="H205" s="16">
        <v>163565.06</v>
      </c>
      <c r="I205" s="16"/>
      <c r="J205" s="16"/>
      <c r="K205" s="16"/>
      <c r="L205" s="16"/>
      <c r="M205" s="16"/>
      <c r="N205" s="16"/>
      <c r="O205" s="16">
        <v>898131.32</v>
      </c>
      <c r="P205" s="16">
        <v>70345.119999999995</v>
      </c>
      <c r="Q205" s="16"/>
      <c r="R205" s="16"/>
      <c r="S205" s="16"/>
      <c r="T205" s="16"/>
      <c r="U205" s="16"/>
      <c r="V205" s="16"/>
      <c r="W205" s="16">
        <v>6375787.6999999993</v>
      </c>
      <c r="X205" s="16">
        <v>499376.36</v>
      </c>
      <c r="Y205" s="16"/>
      <c r="Z205" s="16"/>
      <c r="AA205" s="16">
        <v>328782</v>
      </c>
      <c r="AB205" s="16">
        <v>25751</v>
      </c>
      <c r="AC205" s="16">
        <v>77546</v>
      </c>
      <c r="AD205" s="16">
        <v>6074</v>
      </c>
      <c r="AE205" s="16">
        <v>175327</v>
      </c>
      <c r="AF205" s="16">
        <v>13732</v>
      </c>
      <c r="AG205" s="16"/>
      <c r="AH205" s="16"/>
      <c r="AI205" s="16"/>
      <c r="AJ205" s="16"/>
      <c r="AK205" s="24" t="s">
        <v>564</v>
      </c>
    </row>
    <row r="206" spans="1:37" ht="61.5" customHeight="1" x14ac:dyDescent="0.25">
      <c r="A206" s="34" t="s">
        <v>749</v>
      </c>
      <c r="B206" s="35" t="s">
        <v>133</v>
      </c>
      <c r="C206" s="31" t="s">
        <v>1104</v>
      </c>
      <c r="D206" s="18" t="s">
        <v>79</v>
      </c>
      <c r="E206" s="16"/>
      <c r="F206" s="16"/>
      <c r="G206" s="16">
        <v>9049978.2400000002</v>
      </c>
      <c r="H206" s="16">
        <v>708829.31</v>
      </c>
      <c r="I206" s="16"/>
      <c r="J206" s="16"/>
      <c r="K206" s="16"/>
      <c r="L206" s="16"/>
      <c r="M206" s="16">
        <v>3511346.76</v>
      </c>
      <c r="N206" s="16">
        <v>275022.26</v>
      </c>
      <c r="O206" s="16">
        <v>3892162.67</v>
      </c>
      <c r="P206" s="16">
        <v>304849.24</v>
      </c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>
        <v>328782</v>
      </c>
      <c r="AB206" s="16">
        <v>25751</v>
      </c>
      <c r="AC206" s="16"/>
      <c r="AD206" s="16"/>
      <c r="AE206" s="16"/>
      <c r="AF206" s="16"/>
      <c r="AG206" s="16"/>
      <c r="AH206" s="16"/>
      <c r="AI206" s="16"/>
      <c r="AJ206" s="16"/>
      <c r="AK206" s="24" t="s">
        <v>564</v>
      </c>
    </row>
    <row r="207" spans="1:37" ht="61.5" customHeight="1" x14ac:dyDescent="0.25">
      <c r="A207" s="34" t="s">
        <v>750</v>
      </c>
      <c r="B207" s="35" t="s">
        <v>134</v>
      </c>
      <c r="C207" s="31" t="s">
        <v>1105</v>
      </c>
      <c r="D207" s="18" t="s">
        <v>79</v>
      </c>
      <c r="E207" s="16"/>
      <c r="F207" s="16"/>
      <c r="G207" s="16">
        <v>4205023.72</v>
      </c>
      <c r="H207" s="16">
        <v>329353.73</v>
      </c>
      <c r="I207" s="16">
        <v>2581301.6900000004</v>
      </c>
      <c r="J207" s="16">
        <v>202178</v>
      </c>
      <c r="K207" s="16">
        <v>2581301.6900000004</v>
      </c>
      <c r="L207" s="16">
        <v>202177.54</v>
      </c>
      <c r="M207" s="16"/>
      <c r="N207" s="16"/>
      <c r="O207" s="16">
        <v>1808472.45</v>
      </c>
      <c r="P207" s="16">
        <v>141646.56</v>
      </c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>
        <v>328782</v>
      </c>
      <c r="AB207" s="16">
        <v>25751</v>
      </c>
      <c r="AC207" s="16">
        <v>77546</v>
      </c>
      <c r="AD207" s="16">
        <v>6074</v>
      </c>
      <c r="AE207" s="16">
        <v>175327</v>
      </c>
      <c r="AF207" s="16">
        <v>13732</v>
      </c>
      <c r="AG207" s="16"/>
      <c r="AH207" s="16"/>
      <c r="AI207" s="16"/>
      <c r="AJ207" s="16"/>
      <c r="AK207" s="24" t="s">
        <v>564</v>
      </c>
    </row>
    <row r="208" spans="1:37" ht="61.5" customHeight="1" x14ac:dyDescent="0.25">
      <c r="A208" s="34" t="s">
        <v>751</v>
      </c>
      <c r="B208" s="35" t="s">
        <v>390</v>
      </c>
      <c r="C208" s="31" t="s">
        <v>15</v>
      </c>
      <c r="D208" s="18" t="s">
        <v>79</v>
      </c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>
        <v>1823308.8</v>
      </c>
      <c r="P208" s="16">
        <v>142808.6</v>
      </c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24" t="s">
        <v>564</v>
      </c>
    </row>
    <row r="209" spans="1:37" ht="61.5" customHeight="1" x14ac:dyDescent="0.25">
      <c r="A209" s="34" t="s">
        <v>752</v>
      </c>
      <c r="B209" s="35" t="s">
        <v>391</v>
      </c>
      <c r="C209" s="31" t="s">
        <v>5</v>
      </c>
      <c r="D209" s="18" t="s">
        <v>79</v>
      </c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>
        <v>8194637.04</v>
      </c>
      <c r="X209" s="16">
        <v>641835.68000000005</v>
      </c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24" t="s">
        <v>564</v>
      </c>
    </row>
    <row r="210" spans="1:37" ht="61.5" customHeight="1" x14ac:dyDescent="0.25">
      <c r="A210" s="34" t="s">
        <v>753</v>
      </c>
      <c r="B210" s="35" t="s">
        <v>392</v>
      </c>
      <c r="C210" s="31" t="s">
        <v>36</v>
      </c>
      <c r="D210" s="18">
        <v>44341</v>
      </c>
      <c r="E210" s="16"/>
      <c r="F210" s="16"/>
      <c r="G210" s="16">
        <v>4216082.62</v>
      </c>
      <c r="H210" s="16">
        <v>330219.90000000002</v>
      </c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>
        <v>328782</v>
      </c>
      <c r="AB210" s="16">
        <v>25751</v>
      </c>
      <c r="AC210" s="16"/>
      <c r="AD210" s="16"/>
      <c r="AE210" s="16"/>
      <c r="AF210" s="16"/>
      <c r="AG210" s="16"/>
      <c r="AH210" s="16"/>
      <c r="AI210" s="16"/>
      <c r="AJ210" s="16"/>
      <c r="AK210" s="24" t="s">
        <v>564</v>
      </c>
    </row>
    <row r="211" spans="1:37" ht="61.5" customHeight="1" x14ac:dyDescent="0.25">
      <c r="A211" s="34" t="s">
        <v>754</v>
      </c>
      <c r="B211" s="35" t="s">
        <v>393</v>
      </c>
      <c r="C211" s="31" t="s">
        <v>0</v>
      </c>
      <c r="D211" s="18" t="s">
        <v>79</v>
      </c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>
        <v>4211782.7300000004</v>
      </c>
      <c r="T211" s="16">
        <v>329883.12</v>
      </c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24" t="s">
        <v>564</v>
      </c>
    </row>
    <row r="212" spans="1:37" ht="61.5" customHeight="1" x14ac:dyDescent="0.25">
      <c r="A212" s="34" t="s">
        <v>755</v>
      </c>
      <c r="B212" s="35" t="s">
        <v>394</v>
      </c>
      <c r="C212" s="31" t="s">
        <v>21</v>
      </c>
      <c r="D212" s="18">
        <v>44159</v>
      </c>
      <c r="E212" s="16">
        <v>489827.82</v>
      </c>
      <c r="F212" s="16">
        <v>38365.21</v>
      </c>
      <c r="G212" s="16"/>
      <c r="H212" s="16"/>
      <c r="I212" s="16"/>
      <c r="J212" s="16"/>
      <c r="K212" s="16"/>
      <c r="L212" s="16"/>
      <c r="M212" s="16"/>
      <c r="N212" s="16"/>
      <c r="O212" s="16">
        <v>399097.7</v>
      </c>
      <c r="P212" s="16">
        <v>31258.880000000001</v>
      </c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24" t="s">
        <v>564</v>
      </c>
    </row>
    <row r="213" spans="1:37" ht="61.5" customHeight="1" x14ac:dyDescent="0.25">
      <c r="A213" s="34" t="s">
        <v>756</v>
      </c>
      <c r="B213" s="35" t="s">
        <v>135</v>
      </c>
      <c r="C213" s="31" t="s">
        <v>1106</v>
      </c>
      <c r="D213" s="18" t="s">
        <v>79</v>
      </c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>
        <v>3827209.29</v>
      </c>
      <c r="P213" s="16">
        <v>299761.84000000003</v>
      </c>
      <c r="Q213" s="16"/>
      <c r="R213" s="16"/>
      <c r="S213" s="16">
        <v>3999884.11</v>
      </c>
      <c r="T213" s="16">
        <v>313286.40000000002</v>
      </c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24" t="s">
        <v>564</v>
      </c>
    </row>
    <row r="214" spans="1:37" ht="61.5" customHeight="1" x14ac:dyDescent="0.25">
      <c r="A214" s="34" t="s">
        <v>757</v>
      </c>
      <c r="B214" s="35" t="s">
        <v>395</v>
      </c>
      <c r="C214" s="31" t="s">
        <v>1107</v>
      </c>
      <c r="D214" s="18">
        <v>44298</v>
      </c>
      <c r="E214" s="16"/>
      <c r="F214" s="16"/>
      <c r="G214" s="16">
        <v>2499972.1</v>
      </c>
      <c r="H214" s="16">
        <v>195807.49</v>
      </c>
      <c r="I214" s="16"/>
      <c r="J214" s="16"/>
      <c r="K214" s="16"/>
      <c r="L214" s="16"/>
      <c r="M214" s="16"/>
      <c r="N214" s="16"/>
      <c r="O214" s="16">
        <v>1075173.6499999999</v>
      </c>
      <c r="P214" s="16">
        <v>84211.76</v>
      </c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>
        <v>328782</v>
      </c>
      <c r="AB214" s="16">
        <v>25751</v>
      </c>
      <c r="AC214" s="16">
        <v>77546</v>
      </c>
      <c r="AD214" s="16">
        <v>6074</v>
      </c>
      <c r="AE214" s="16">
        <v>175327</v>
      </c>
      <c r="AF214" s="16">
        <v>13732</v>
      </c>
      <c r="AG214" s="16"/>
      <c r="AH214" s="16"/>
      <c r="AI214" s="16"/>
      <c r="AJ214" s="16"/>
      <c r="AK214" s="24" t="s">
        <v>564</v>
      </c>
    </row>
    <row r="215" spans="1:37" ht="61.5" customHeight="1" x14ac:dyDescent="0.25">
      <c r="A215" s="34" t="s">
        <v>758</v>
      </c>
      <c r="B215" s="35" t="s">
        <v>396</v>
      </c>
      <c r="C215" s="31" t="s">
        <v>12</v>
      </c>
      <c r="D215" s="18" t="s">
        <v>79</v>
      </c>
      <c r="E215" s="16">
        <v>2816851.9499999997</v>
      </c>
      <c r="F215" s="16">
        <v>220626.74</v>
      </c>
      <c r="G215" s="16">
        <v>5336497.96</v>
      </c>
      <c r="H215" s="16">
        <v>417975.17</v>
      </c>
      <c r="I215" s="16">
        <v>3275870.0300000003</v>
      </c>
      <c r="J215" s="16">
        <v>256579</v>
      </c>
      <c r="K215" s="16">
        <v>3275870.0300000003</v>
      </c>
      <c r="L215" s="16">
        <v>256578.82</v>
      </c>
      <c r="M215" s="16">
        <v>2070534.79</v>
      </c>
      <c r="N215" s="16">
        <v>162172.29999999999</v>
      </c>
      <c r="O215" s="16">
        <v>2295090.4</v>
      </c>
      <c r="P215" s="16">
        <v>179760.36</v>
      </c>
      <c r="Q215" s="16"/>
      <c r="R215" s="16"/>
      <c r="S215" s="16"/>
      <c r="T215" s="16"/>
      <c r="U215" s="16"/>
      <c r="V215" s="16"/>
      <c r="W215" s="16">
        <v>11793482.359999999</v>
      </c>
      <c r="X215" s="16">
        <v>923711.17</v>
      </c>
      <c r="Y215" s="16"/>
      <c r="Z215" s="16"/>
      <c r="AA215" s="16">
        <v>328782</v>
      </c>
      <c r="AB215" s="16">
        <v>25751</v>
      </c>
      <c r="AC215" s="16">
        <v>77546</v>
      </c>
      <c r="AD215" s="16">
        <v>6074</v>
      </c>
      <c r="AE215" s="16">
        <v>175327</v>
      </c>
      <c r="AF215" s="16">
        <v>13732</v>
      </c>
      <c r="AG215" s="16"/>
      <c r="AH215" s="16"/>
      <c r="AI215" s="16"/>
      <c r="AJ215" s="16"/>
      <c r="AK215" s="24" t="s">
        <v>564</v>
      </c>
    </row>
    <row r="216" spans="1:37" ht="61.5" customHeight="1" x14ac:dyDescent="0.25">
      <c r="A216" s="34" t="s">
        <v>759</v>
      </c>
      <c r="B216" s="35" t="s">
        <v>397</v>
      </c>
      <c r="C216" s="31" t="s">
        <v>1108</v>
      </c>
      <c r="D216" s="18" t="s">
        <v>79</v>
      </c>
      <c r="E216" s="16">
        <v>2191378.56</v>
      </c>
      <c r="F216" s="16">
        <v>171637.25</v>
      </c>
      <c r="G216" s="16"/>
      <c r="H216" s="16"/>
      <c r="I216" s="16">
        <v>2548473.08</v>
      </c>
      <c r="J216" s="16">
        <v>199606</v>
      </c>
      <c r="K216" s="16">
        <v>2548473.08</v>
      </c>
      <c r="L216" s="16">
        <v>199606.27</v>
      </c>
      <c r="M216" s="16">
        <v>1610778.8499999999</v>
      </c>
      <c r="N216" s="16">
        <v>126162.43</v>
      </c>
      <c r="O216" s="16">
        <v>1785472.57</v>
      </c>
      <c r="P216" s="16">
        <v>139845.12</v>
      </c>
      <c r="Q216" s="16"/>
      <c r="R216" s="16"/>
      <c r="S216" s="16"/>
      <c r="T216" s="16"/>
      <c r="U216" s="16"/>
      <c r="V216" s="16"/>
      <c r="W216" s="16">
        <v>8643744.9700000007</v>
      </c>
      <c r="X216" s="16">
        <v>677011.55</v>
      </c>
      <c r="Y216" s="16"/>
      <c r="Z216" s="16"/>
      <c r="AA216" s="16">
        <v>328782</v>
      </c>
      <c r="AB216" s="16">
        <v>25751</v>
      </c>
      <c r="AC216" s="16">
        <v>77546</v>
      </c>
      <c r="AD216" s="16">
        <v>6074</v>
      </c>
      <c r="AE216" s="16">
        <v>175327</v>
      </c>
      <c r="AF216" s="16">
        <v>13732</v>
      </c>
      <c r="AG216" s="16"/>
      <c r="AH216" s="16"/>
      <c r="AI216" s="16"/>
      <c r="AJ216" s="16"/>
      <c r="AK216" s="24" t="s">
        <v>564</v>
      </c>
    </row>
    <row r="217" spans="1:37" ht="61.5" customHeight="1" x14ac:dyDescent="0.25">
      <c r="A217" s="34" t="s">
        <v>760</v>
      </c>
      <c r="B217" s="35" t="s">
        <v>136</v>
      </c>
      <c r="C217" s="31" t="s">
        <v>1070</v>
      </c>
      <c r="D217" s="18" t="s">
        <v>79</v>
      </c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>
        <v>2322065.5699999998</v>
      </c>
      <c r="P217" s="16">
        <v>181873.16</v>
      </c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>
        <v>328782</v>
      </c>
      <c r="AB217" s="16">
        <v>25751</v>
      </c>
      <c r="AC217" s="16">
        <v>77546</v>
      </c>
      <c r="AD217" s="16">
        <v>6074</v>
      </c>
      <c r="AE217" s="16">
        <v>175327</v>
      </c>
      <c r="AF217" s="16">
        <v>13732</v>
      </c>
      <c r="AG217" s="16"/>
      <c r="AH217" s="16"/>
      <c r="AI217" s="16"/>
      <c r="AJ217" s="16"/>
      <c r="AK217" s="24" t="s">
        <v>564</v>
      </c>
    </row>
    <row r="218" spans="1:37" ht="61.5" customHeight="1" x14ac:dyDescent="0.25">
      <c r="A218" s="34" t="s">
        <v>761</v>
      </c>
      <c r="B218" s="35" t="s">
        <v>137</v>
      </c>
      <c r="C218" s="31" t="s">
        <v>12</v>
      </c>
      <c r="D218" s="18" t="s">
        <v>79</v>
      </c>
      <c r="E218" s="16">
        <v>496440.64</v>
      </c>
      <c r="F218" s="16">
        <v>38883.15</v>
      </c>
      <c r="G218" s="16">
        <v>940501.85000000009</v>
      </c>
      <c r="H218" s="16">
        <v>73663.740000000005</v>
      </c>
      <c r="I218" s="16">
        <v>577337.77</v>
      </c>
      <c r="J218" s="16">
        <v>45219</v>
      </c>
      <c r="K218" s="16">
        <v>577337.77</v>
      </c>
      <c r="L218" s="16">
        <v>45219.33</v>
      </c>
      <c r="M218" s="16">
        <v>364910.06</v>
      </c>
      <c r="N218" s="16">
        <v>28581.17</v>
      </c>
      <c r="O218" s="16">
        <v>404485.64</v>
      </c>
      <c r="P218" s="16">
        <v>31680.880000000001</v>
      </c>
      <c r="Q218" s="16"/>
      <c r="R218" s="16"/>
      <c r="S218" s="16"/>
      <c r="T218" s="16"/>
      <c r="U218" s="16"/>
      <c r="V218" s="16"/>
      <c r="W218" s="16">
        <v>2786525.0599999996</v>
      </c>
      <c r="X218" s="16">
        <v>218251.42</v>
      </c>
      <c r="Y218" s="16"/>
      <c r="Z218" s="16"/>
      <c r="AA218" s="16">
        <v>328782</v>
      </c>
      <c r="AB218" s="16">
        <v>25751</v>
      </c>
      <c r="AC218" s="16">
        <v>77546</v>
      </c>
      <c r="AD218" s="16">
        <v>6074</v>
      </c>
      <c r="AE218" s="16">
        <v>175327</v>
      </c>
      <c r="AF218" s="16">
        <v>13732</v>
      </c>
      <c r="AG218" s="16"/>
      <c r="AH218" s="16"/>
      <c r="AI218" s="16"/>
      <c r="AJ218" s="16"/>
      <c r="AK218" s="24" t="s">
        <v>564</v>
      </c>
    </row>
    <row r="219" spans="1:37" ht="61.5" customHeight="1" x14ac:dyDescent="0.25">
      <c r="A219" s="34" t="s">
        <v>762</v>
      </c>
      <c r="B219" s="35" t="s">
        <v>138</v>
      </c>
      <c r="C219" s="31" t="s">
        <v>1109</v>
      </c>
      <c r="D219" s="18" t="s">
        <v>79</v>
      </c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>
        <v>178746.02</v>
      </c>
      <c r="P219" s="16">
        <v>14000.08</v>
      </c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>
        <v>328782</v>
      </c>
      <c r="AB219" s="16">
        <v>25751</v>
      </c>
      <c r="AC219" s="16">
        <v>77546</v>
      </c>
      <c r="AD219" s="16">
        <v>6074</v>
      </c>
      <c r="AE219" s="16">
        <v>175327</v>
      </c>
      <c r="AF219" s="16">
        <v>13732</v>
      </c>
      <c r="AG219" s="16"/>
      <c r="AH219" s="16"/>
      <c r="AI219" s="16"/>
      <c r="AJ219" s="16"/>
      <c r="AK219" s="24" t="s">
        <v>564</v>
      </c>
    </row>
    <row r="220" spans="1:37" ht="61.5" customHeight="1" x14ac:dyDescent="0.25">
      <c r="A220" s="34" t="s">
        <v>763</v>
      </c>
      <c r="B220" s="35" t="s">
        <v>139</v>
      </c>
      <c r="C220" s="31" t="s">
        <v>37</v>
      </c>
      <c r="D220" s="18">
        <v>44218</v>
      </c>
      <c r="E220" s="16">
        <v>2778760.72</v>
      </c>
      <c r="F220" s="16">
        <v>217643.29</v>
      </c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24" t="s">
        <v>564</v>
      </c>
    </row>
    <row r="221" spans="1:37" ht="61.5" customHeight="1" x14ac:dyDescent="0.25">
      <c r="A221" s="34" t="s">
        <v>764</v>
      </c>
      <c r="B221" s="35" t="s">
        <v>140</v>
      </c>
      <c r="C221" s="31" t="s">
        <v>0</v>
      </c>
      <c r="D221" s="18">
        <v>44159</v>
      </c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>
        <v>2251913.2599999998</v>
      </c>
      <c r="T221" s="16">
        <v>176378.56</v>
      </c>
      <c r="U221" s="16"/>
      <c r="V221" s="16"/>
      <c r="W221" s="16">
        <v>2737159.77</v>
      </c>
      <c r="X221" s="16">
        <v>214384.94</v>
      </c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24" t="s">
        <v>564</v>
      </c>
    </row>
    <row r="222" spans="1:37" ht="61.5" customHeight="1" x14ac:dyDescent="0.25">
      <c r="A222" s="34" t="s">
        <v>765</v>
      </c>
      <c r="B222" s="35" t="s">
        <v>141</v>
      </c>
      <c r="C222" s="31" t="s">
        <v>0</v>
      </c>
      <c r="D222" s="18" t="s">
        <v>79</v>
      </c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>
        <v>2494207.73</v>
      </c>
      <c r="T222" s="16">
        <v>195356</v>
      </c>
      <c r="U222" s="16"/>
      <c r="V222" s="16"/>
      <c r="W222" s="16">
        <v>2596033.14</v>
      </c>
      <c r="X222" s="16">
        <v>203331.36</v>
      </c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24" t="s">
        <v>564</v>
      </c>
    </row>
    <row r="223" spans="1:37" ht="61.5" customHeight="1" x14ac:dyDescent="0.25">
      <c r="A223" s="34" t="s">
        <v>766</v>
      </c>
      <c r="B223" s="35" t="s">
        <v>142</v>
      </c>
      <c r="C223" s="31" t="s">
        <v>0</v>
      </c>
      <c r="D223" s="18" t="s">
        <v>79</v>
      </c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>
        <v>2272579.5599999996</v>
      </c>
      <c r="T223" s="16">
        <v>177997.22</v>
      </c>
      <c r="U223" s="16"/>
      <c r="V223" s="16"/>
      <c r="W223" s="16">
        <v>2609971.5699999998</v>
      </c>
      <c r="X223" s="16">
        <v>204423.07</v>
      </c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24" t="s">
        <v>564</v>
      </c>
    </row>
    <row r="224" spans="1:37" ht="61.5" customHeight="1" x14ac:dyDescent="0.25">
      <c r="A224" s="34" t="s">
        <v>767</v>
      </c>
      <c r="B224" s="35" t="s">
        <v>143</v>
      </c>
      <c r="C224" s="31" t="s">
        <v>0</v>
      </c>
      <c r="D224" s="18" t="s">
        <v>79</v>
      </c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>
        <v>2387313.11</v>
      </c>
      <c r="T224" s="16">
        <v>186983.6</v>
      </c>
      <c r="U224" s="16"/>
      <c r="V224" s="16"/>
      <c r="W224" s="16">
        <v>2725544.4099999997</v>
      </c>
      <c r="X224" s="16">
        <v>213475.18</v>
      </c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24" t="s">
        <v>564</v>
      </c>
    </row>
    <row r="225" spans="1:37" ht="61.5" customHeight="1" x14ac:dyDescent="0.25">
      <c r="A225" s="34" t="s">
        <v>768</v>
      </c>
      <c r="B225" s="35" t="s">
        <v>144</v>
      </c>
      <c r="C225" s="31" t="s">
        <v>24</v>
      </c>
      <c r="D225" s="18">
        <v>44159</v>
      </c>
      <c r="E225" s="16">
        <v>341270.26999999996</v>
      </c>
      <c r="F225" s="16">
        <v>26729.61</v>
      </c>
      <c r="G225" s="16">
        <v>646533.13</v>
      </c>
      <c r="H225" s="16">
        <v>50638.98</v>
      </c>
      <c r="I225" s="16">
        <v>396881.72000000003</v>
      </c>
      <c r="J225" s="16">
        <v>31085</v>
      </c>
      <c r="K225" s="16"/>
      <c r="L225" s="16"/>
      <c r="M225" s="16">
        <v>250851.65</v>
      </c>
      <c r="N225" s="16">
        <v>19647.669999999998</v>
      </c>
      <c r="O225" s="16">
        <v>278057.25</v>
      </c>
      <c r="P225" s="16">
        <v>21778.52</v>
      </c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>
        <v>328782</v>
      </c>
      <c r="AB225" s="16">
        <v>25751</v>
      </c>
      <c r="AC225" s="16">
        <v>77546</v>
      </c>
      <c r="AD225" s="16">
        <v>6074</v>
      </c>
      <c r="AE225" s="16"/>
      <c r="AF225" s="16"/>
      <c r="AG225" s="16"/>
      <c r="AH225" s="16"/>
      <c r="AI225" s="16"/>
      <c r="AJ225" s="16"/>
      <c r="AK225" s="24" t="s">
        <v>564</v>
      </c>
    </row>
    <row r="226" spans="1:37" ht="61.5" customHeight="1" x14ac:dyDescent="0.25">
      <c r="A226" s="34" t="s">
        <v>769</v>
      </c>
      <c r="B226" s="35" t="s">
        <v>145</v>
      </c>
      <c r="C226" s="31" t="s">
        <v>24</v>
      </c>
      <c r="D226" s="18">
        <v>44159</v>
      </c>
      <c r="E226" s="16">
        <v>332383.48</v>
      </c>
      <c r="F226" s="16">
        <v>26033.56</v>
      </c>
      <c r="G226" s="16">
        <v>629697.18999999994</v>
      </c>
      <c r="H226" s="16">
        <v>49320.32</v>
      </c>
      <c r="I226" s="16">
        <v>386546.79</v>
      </c>
      <c r="J226" s="16">
        <v>30276</v>
      </c>
      <c r="K226" s="16"/>
      <c r="L226" s="16"/>
      <c r="M226" s="16">
        <v>244319.39</v>
      </c>
      <c r="N226" s="16">
        <v>19136.04</v>
      </c>
      <c r="O226" s="16">
        <v>270816.55</v>
      </c>
      <c r="P226" s="16">
        <v>21211.4</v>
      </c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>
        <v>328782</v>
      </c>
      <c r="AB226" s="16">
        <v>25751</v>
      </c>
      <c r="AC226" s="16">
        <v>77546</v>
      </c>
      <c r="AD226" s="16">
        <v>6074</v>
      </c>
      <c r="AE226" s="16"/>
      <c r="AF226" s="16"/>
      <c r="AG226" s="16"/>
      <c r="AH226" s="16"/>
      <c r="AI226" s="16"/>
      <c r="AJ226" s="16"/>
      <c r="AK226" s="24" t="s">
        <v>564</v>
      </c>
    </row>
    <row r="227" spans="1:37" ht="61.5" customHeight="1" x14ac:dyDescent="0.25">
      <c r="A227" s="34" t="s">
        <v>770</v>
      </c>
      <c r="B227" s="35" t="s">
        <v>146</v>
      </c>
      <c r="C227" s="31" t="s">
        <v>24</v>
      </c>
      <c r="D227" s="18">
        <v>44159</v>
      </c>
      <c r="E227" s="16">
        <v>349721.44</v>
      </c>
      <c r="F227" s="16">
        <v>27391.54</v>
      </c>
      <c r="G227" s="16">
        <v>662543.78</v>
      </c>
      <c r="H227" s="16">
        <v>51892.99</v>
      </c>
      <c r="I227" s="16">
        <v>406710.04</v>
      </c>
      <c r="J227" s="16">
        <v>31855</v>
      </c>
      <c r="K227" s="16"/>
      <c r="L227" s="16"/>
      <c r="M227" s="16">
        <v>257063.69999999998</v>
      </c>
      <c r="N227" s="16">
        <v>20134.22</v>
      </c>
      <c r="O227" s="16">
        <v>284943.02</v>
      </c>
      <c r="P227" s="16">
        <v>22317.84</v>
      </c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>
        <v>328782</v>
      </c>
      <c r="AB227" s="16">
        <v>25751</v>
      </c>
      <c r="AC227" s="16">
        <v>77546</v>
      </c>
      <c r="AD227" s="16">
        <v>6074</v>
      </c>
      <c r="AE227" s="16"/>
      <c r="AF227" s="16"/>
      <c r="AG227" s="16"/>
      <c r="AH227" s="16"/>
      <c r="AI227" s="16"/>
      <c r="AJ227" s="16"/>
      <c r="AK227" s="24" t="s">
        <v>564</v>
      </c>
    </row>
    <row r="228" spans="1:37" ht="61.5" customHeight="1" x14ac:dyDescent="0.25">
      <c r="A228" s="34" t="s">
        <v>771</v>
      </c>
      <c r="B228" s="35" t="s">
        <v>147</v>
      </c>
      <c r="C228" s="31" t="s">
        <v>19</v>
      </c>
      <c r="D228" s="18">
        <v>44159</v>
      </c>
      <c r="E228" s="16">
        <v>244212.55</v>
      </c>
      <c r="F228" s="16">
        <v>19127.669999999998</v>
      </c>
      <c r="G228" s="16">
        <v>462658.25</v>
      </c>
      <c r="H228" s="16">
        <v>36237.18</v>
      </c>
      <c r="I228" s="16">
        <v>284008.02999999997</v>
      </c>
      <c r="J228" s="16">
        <v>22245</v>
      </c>
      <c r="K228" s="16"/>
      <c r="L228" s="16"/>
      <c r="M228" s="16">
        <v>179509.11000000002</v>
      </c>
      <c r="N228" s="16">
        <v>14059.85</v>
      </c>
      <c r="O228" s="16">
        <v>198977.4</v>
      </c>
      <c r="P228" s="16">
        <v>15584.68</v>
      </c>
      <c r="Q228" s="16"/>
      <c r="R228" s="16"/>
      <c r="S228" s="16"/>
      <c r="T228" s="16"/>
      <c r="U228" s="16"/>
      <c r="V228" s="16"/>
      <c r="W228" s="16">
        <v>1720815.7</v>
      </c>
      <c r="X228" s="16">
        <v>134780.94</v>
      </c>
      <c r="Y228" s="16"/>
      <c r="Z228" s="16"/>
      <c r="AA228" s="16">
        <v>328782</v>
      </c>
      <c r="AB228" s="16">
        <v>25751</v>
      </c>
      <c r="AC228" s="16">
        <v>77546</v>
      </c>
      <c r="AD228" s="16">
        <v>6074</v>
      </c>
      <c r="AE228" s="16"/>
      <c r="AF228" s="16"/>
      <c r="AG228" s="16"/>
      <c r="AH228" s="16"/>
      <c r="AI228" s="16"/>
      <c r="AJ228" s="16"/>
      <c r="AK228" s="24" t="s">
        <v>564</v>
      </c>
    </row>
    <row r="229" spans="1:37" ht="61.5" customHeight="1" x14ac:dyDescent="0.25">
      <c r="A229" s="34" t="s">
        <v>772</v>
      </c>
      <c r="B229" s="35" t="s">
        <v>148</v>
      </c>
      <c r="C229" s="31" t="s">
        <v>19</v>
      </c>
      <c r="D229" s="18">
        <v>44159</v>
      </c>
      <c r="E229" s="16">
        <v>246564.94</v>
      </c>
      <c r="F229" s="16">
        <v>19311.919999999998</v>
      </c>
      <c r="G229" s="16">
        <v>467114.82</v>
      </c>
      <c r="H229" s="16">
        <v>36586.239999999998</v>
      </c>
      <c r="I229" s="16">
        <v>286743.75</v>
      </c>
      <c r="J229" s="16">
        <v>22459</v>
      </c>
      <c r="K229" s="16"/>
      <c r="L229" s="16"/>
      <c r="M229" s="16">
        <v>181238.24</v>
      </c>
      <c r="N229" s="16">
        <v>14195.28</v>
      </c>
      <c r="O229" s="16">
        <v>200894.06</v>
      </c>
      <c r="P229" s="16">
        <v>15734.8</v>
      </c>
      <c r="Q229" s="16"/>
      <c r="R229" s="16"/>
      <c r="S229" s="16"/>
      <c r="T229" s="16"/>
      <c r="U229" s="16"/>
      <c r="V229" s="16"/>
      <c r="W229" s="16">
        <v>1893303.81</v>
      </c>
      <c r="X229" s="16">
        <v>148290.88</v>
      </c>
      <c r="Y229" s="16"/>
      <c r="Z229" s="16"/>
      <c r="AA229" s="16">
        <v>328782</v>
      </c>
      <c r="AB229" s="16">
        <v>25751</v>
      </c>
      <c r="AC229" s="16">
        <v>77546</v>
      </c>
      <c r="AD229" s="16">
        <v>6074</v>
      </c>
      <c r="AE229" s="16"/>
      <c r="AF229" s="16"/>
      <c r="AG229" s="16"/>
      <c r="AH229" s="16"/>
      <c r="AI229" s="16"/>
      <c r="AJ229" s="16"/>
      <c r="AK229" s="24" t="s">
        <v>564</v>
      </c>
    </row>
    <row r="230" spans="1:37" ht="61.5" customHeight="1" x14ac:dyDescent="0.25">
      <c r="A230" s="34" t="s">
        <v>969</v>
      </c>
      <c r="B230" s="35" t="s">
        <v>149</v>
      </c>
      <c r="C230" s="31" t="s">
        <v>24</v>
      </c>
      <c r="D230" s="18">
        <v>44159</v>
      </c>
      <c r="E230" s="16">
        <v>241511.66</v>
      </c>
      <c r="F230" s="16">
        <v>18916.13</v>
      </c>
      <c r="G230" s="16">
        <v>457541.44</v>
      </c>
      <c r="H230" s="16">
        <v>35836.42</v>
      </c>
      <c r="I230" s="16">
        <v>280867.02</v>
      </c>
      <c r="J230" s="16">
        <v>21999</v>
      </c>
      <c r="K230" s="16"/>
      <c r="L230" s="16"/>
      <c r="M230" s="16">
        <v>177523.81</v>
      </c>
      <c r="N230" s="16">
        <v>13904.35</v>
      </c>
      <c r="O230" s="16">
        <v>196776.8</v>
      </c>
      <c r="P230" s="16">
        <v>15412.32</v>
      </c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>
        <v>328782</v>
      </c>
      <c r="AB230" s="16">
        <v>25751</v>
      </c>
      <c r="AC230" s="16">
        <v>77546</v>
      </c>
      <c r="AD230" s="16">
        <v>6074</v>
      </c>
      <c r="AE230" s="16"/>
      <c r="AF230" s="16"/>
      <c r="AG230" s="16"/>
      <c r="AH230" s="16"/>
      <c r="AI230" s="16"/>
      <c r="AJ230" s="16"/>
      <c r="AK230" s="24" t="s">
        <v>564</v>
      </c>
    </row>
    <row r="231" spans="1:37" ht="61.5" customHeight="1" x14ac:dyDescent="0.25">
      <c r="A231" s="34" t="s">
        <v>773</v>
      </c>
      <c r="B231" s="35" t="s">
        <v>150</v>
      </c>
      <c r="C231" s="31" t="s">
        <v>0</v>
      </c>
      <c r="D231" s="18" t="s">
        <v>79</v>
      </c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>
        <v>2344693.9699999997</v>
      </c>
      <c r="T231" s="16">
        <v>183645.5</v>
      </c>
      <c r="U231" s="16"/>
      <c r="V231" s="16"/>
      <c r="W231" s="16">
        <v>4704743.82</v>
      </c>
      <c r="X231" s="16">
        <v>368493.74</v>
      </c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24" t="s">
        <v>564</v>
      </c>
    </row>
    <row r="232" spans="1:37" ht="61.5" customHeight="1" x14ac:dyDescent="0.25">
      <c r="A232" s="34" t="s">
        <v>774</v>
      </c>
      <c r="B232" s="35" t="s">
        <v>151</v>
      </c>
      <c r="C232" s="31" t="s">
        <v>1110</v>
      </c>
      <c r="D232" s="18">
        <v>44342</v>
      </c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>
        <v>328782</v>
      </c>
      <c r="AB232" s="16">
        <v>25751</v>
      </c>
      <c r="AC232" s="16">
        <v>77546</v>
      </c>
      <c r="AD232" s="16">
        <v>6074</v>
      </c>
      <c r="AE232" s="16"/>
      <c r="AF232" s="16"/>
      <c r="AG232" s="16"/>
      <c r="AH232" s="16"/>
      <c r="AI232" s="16"/>
      <c r="AJ232" s="16"/>
      <c r="AK232" s="24" t="s">
        <v>564</v>
      </c>
    </row>
    <row r="233" spans="1:37" ht="61.5" customHeight="1" x14ac:dyDescent="0.25">
      <c r="A233" s="34" t="s">
        <v>775</v>
      </c>
      <c r="B233" s="35" t="s">
        <v>152</v>
      </c>
      <c r="C233" s="31" t="s">
        <v>5</v>
      </c>
      <c r="D233" s="18">
        <v>44259</v>
      </c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>
        <v>77762343.25</v>
      </c>
      <c r="X233" s="16">
        <v>6090647.5999999996</v>
      </c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24" t="s">
        <v>564</v>
      </c>
    </row>
    <row r="234" spans="1:37" ht="61.5" customHeight="1" x14ac:dyDescent="0.25">
      <c r="A234" s="34" t="s">
        <v>776</v>
      </c>
      <c r="B234" s="35" t="s">
        <v>153</v>
      </c>
      <c r="C234" s="31" t="s">
        <v>1111</v>
      </c>
      <c r="D234" s="18">
        <v>44159</v>
      </c>
      <c r="E234" s="16"/>
      <c r="F234" s="16"/>
      <c r="G234" s="16"/>
      <c r="H234" s="16"/>
      <c r="I234" s="16">
        <v>1782978.72</v>
      </c>
      <c r="J234" s="16">
        <v>139650</v>
      </c>
      <c r="K234" s="16">
        <v>1782978.72</v>
      </c>
      <c r="L234" s="16">
        <v>139649.79</v>
      </c>
      <c r="M234" s="16">
        <v>1126943.2</v>
      </c>
      <c r="N234" s="16">
        <v>88266.55</v>
      </c>
      <c r="O234" s="16">
        <v>1249163.52</v>
      </c>
      <c r="P234" s="16">
        <v>97839.32</v>
      </c>
      <c r="Q234" s="16"/>
      <c r="R234" s="16"/>
      <c r="S234" s="16"/>
      <c r="T234" s="16"/>
      <c r="U234" s="16"/>
      <c r="V234" s="16"/>
      <c r="W234" s="16">
        <v>8372990.9099999992</v>
      </c>
      <c r="X234" s="16">
        <v>655805.04</v>
      </c>
      <c r="Y234" s="16"/>
      <c r="Z234" s="16"/>
      <c r="AA234" s="16">
        <v>328782</v>
      </c>
      <c r="AB234" s="16">
        <v>25751</v>
      </c>
      <c r="AC234" s="16">
        <v>77546</v>
      </c>
      <c r="AD234" s="16">
        <v>6074</v>
      </c>
      <c r="AE234" s="16">
        <v>175327</v>
      </c>
      <c r="AF234" s="16">
        <v>13732</v>
      </c>
      <c r="AG234" s="16"/>
      <c r="AH234" s="16"/>
      <c r="AI234" s="16"/>
      <c r="AJ234" s="16"/>
      <c r="AK234" s="24" t="s">
        <v>564</v>
      </c>
    </row>
    <row r="235" spans="1:37" ht="61.5" customHeight="1" x14ac:dyDescent="0.25">
      <c r="A235" s="34" t="s">
        <v>777</v>
      </c>
      <c r="B235" s="35" t="s">
        <v>154</v>
      </c>
      <c r="C235" s="31" t="s">
        <v>21</v>
      </c>
      <c r="D235" s="18">
        <v>44159</v>
      </c>
      <c r="E235" s="16">
        <v>738126.55999999994</v>
      </c>
      <c r="F235" s="16">
        <v>57812.93</v>
      </c>
      <c r="G235" s="16"/>
      <c r="H235" s="16"/>
      <c r="I235" s="16"/>
      <c r="J235" s="16"/>
      <c r="K235" s="16"/>
      <c r="L235" s="16"/>
      <c r="M235" s="16"/>
      <c r="N235" s="16"/>
      <c r="O235" s="16">
        <v>601404.41</v>
      </c>
      <c r="P235" s="16">
        <v>47104.32</v>
      </c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24" t="s">
        <v>564</v>
      </c>
    </row>
    <row r="236" spans="1:37" ht="61.5" customHeight="1" x14ac:dyDescent="0.25">
      <c r="A236" s="34" t="s">
        <v>778</v>
      </c>
      <c r="B236" s="35" t="s">
        <v>155</v>
      </c>
      <c r="C236" s="31" t="s">
        <v>11</v>
      </c>
      <c r="D236" s="18">
        <v>44159</v>
      </c>
      <c r="E236" s="16">
        <v>1123839.51</v>
      </c>
      <c r="F236" s="16">
        <v>88023.46</v>
      </c>
      <c r="G236" s="16">
        <v>2129102.7400000002</v>
      </c>
      <c r="H236" s="16">
        <v>166759.56</v>
      </c>
      <c r="I236" s="16">
        <v>1306973.96</v>
      </c>
      <c r="J236" s="16">
        <v>102367</v>
      </c>
      <c r="K236" s="16">
        <v>1306973.96</v>
      </c>
      <c r="L236" s="16">
        <v>102367.26</v>
      </c>
      <c r="M236" s="16">
        <v>826081.32</v>
      </c>
      <c r="N236" s="16">
        <v>64701.89</v>
      </c>
      <c r="O236" s="16">
        <v>915672.27999999991</v>
      </c>
      <c r="P236" s="16">
        <v>71719</v>
      </c>
      <c r="Q236" s="16"/>
      <c r="R236" s="16"/>
      <c r="S236" s="16">
        <v>3491890.82</v>
      </c>
      <c r="T236" s="16">
        <v>273498.40000000002</v>
      </c>
      <c r="U236" s="16"/>
      <c r="V236" s="16"/>
      <c r="W236" s="16">
        <v>5976103.1299999999</v>
      </c>
      <c r="X236" s="16">
        <v>468071.52</v>
      </c>
      <c r="Y236" s="16"/>
      <c r="Z236" s="16"/>
      <c r="AA236" s="16">
        <v>328782</v>
      </c>
      <c r="AB236" s="16">
        <v>25751</v>
      </c>
      <c r="AC236" s="16">
        <v>77546</v>
      </c>
      <c r="AD236" s="16">
        <v>6074</v>
      </c>
      <c r="AE236" s="16">
        <v>175327</v>
      </c>
      <c r="AF236" s="16">
        <v>13732</v>
      </c>
      <c r="AG236" s="16"/>
      <c r="AH236" s="16"/>
      <c r="AI236" s="16"/>
      <c r="AJ236" s="16"/>
      <c r="AK236" s="24" t="s">
        <v>564</v>
      </c>
    </row>
    <row r="237" spans="1:37" ht="61.5" customHeight="1" x14ac:dyDescent="0.25">
      <c r="A237" s="34" t="s">
        <v>779</v>
      </c>
      <c r="B237" s="35" t="s">
        <v>156</v>
      </c>
      <c r="C237" s="31" t="s">
        <v>1112</v>
      </c>
      <c r="D237" s="18" t="s">
        <v>79</v>
      </c>
      <c r="E237" s="16">
        <v>248394.56999999998</v>
      </c>
      <c r="F237" s="16">
        <v>19455.22</v>
      </c>
      <c r="G237" s="16">
        <v>470581.04</v>
      </c>
      <c r="H237" s="16">
        <v>36857.730000000003</v>
      </c>
      <c r="I237" s="16">
        <v>288871.53000000003</v>
      </c>
      <c r="J237" s="16">
        <v>22626</v>
      </c>
      <c r="K237" s="16"/>
      <c r="L237" s="16"/>
      <c r="M237" s="16">
        <v>182583.11000000002</v>
      </c>
      <c r="N237" s="16">
        <v>14300.62</v>
      </c>
      <c r="O237" s="16">
        <v>202384.79</v>
      </c>
      <c r="P237" s="16">
        <v>15851.56</v>
      </c>
      <c r="Q237" s="16"/>
      <c r="R237" s="16"/>
      <c r="S237" s="16">
        <v>1790841.1500000001</v>
      </c>
      <c r="T237" s="16">
        <v>140265.60999999999</v>
      </c>
      <c r="U237" s="16"/>
      <c r="V237" s="16"/>
      <c r="W237" s="16"/>
      <c r="X237" s="16"/>
      <c r="Y237" s="16"/>
      <c r="Z237" s="16"/>
      <c r="AA237" s="16">
        <v>328782</v>
      </c>
      <c r="AB237" s="16">
        <v>25751</v>
      </c>
      <c r="AC237" s="16">
        <v>77546</v>
      </c>
      <c r="AD237" s="16">
        <v>6074</v>
      </c>
      <c r="AE237" s="16"/>
      <c r="AF237" s="16"/>
      <c r="AG237" s="16"/>
      <c r="AH237" s="16"/>
      <c r="AI237" s="16"/>
      <c r="AJ237" s="16"/>
      <c r="AK237" s="24" t="s">
        <v>564</v>
      </c>
    </row>
    <row r="238" spans="1:37" ht="61.5" customHeight="1" x14ac:dyDescent="0.25">
      <c r="A238" s="34" t="s">
        <v>780</v>
      </c>
      <c r="B238" s="35" t="s">
        <v>157</v>
      </c>
      <c r="C238" s="31" t="s">
        <v>1113</v>
      </c>
      <c r="D238" s="18" t="s">
        <v>79</v>
      </c>
      <c r="E238" s="16">
        <v>245606.56</v>
      </c>
      <c r="F238" s="16">
        <v>19236.86</v>
      </c>
      <c r="G238" s="16">
        <v>465299.18000000005</v>
      </c>
      <c r="H238" s="16">
        <v>36444.03</v>
      </c>
      <c r="I238" s="16">
        <v>285629.2</v>
      </c>
      <c r="J238" s="16">
        <v>22372</v>
      </c>
      <c r="K238" s="16"/>
      <c r="L238" s="16"/>
      <c r="M238" s="16">
        <v>180533.78</v>
      </c>
      <c r="N238" s="16">
        <v>14140.1</v>
      </c>
      <c r="O238" s="16">
        <v>200113.2</v>
      </c>
      <c r="P238" s="16">
        <v>15673.64</v>
      </c>
      <c r="Q238" s="16"/>
      <c r="R238" s="16"/>
      <c r="S238" s="16">
        <v>1811507.44</v>
      </c>
      <c r="T238" s="16">
        <v>141884.26999999999</v>
      </c>
      <c r="U238" s="16"/>
      <c r="V238" s="16"/>
      <c r="W238" s="16"/>
      <c r="X238" s="16"/>
      <c r="Y238" s="16"/>
      <c r="Z238" s="16"/>
      <c r="AA238" s="16">
        <v>328782</v>
      </c>
      <c r="AB238" s="16">
        <v>25751</v>
      </c>
      <c r="AC238" s="16">
        <v>77546</v>
      </c>
      <c r="AD238" s="16">
        <v>6074</v>
      </c>
      <c r="AE238" s="16"/>
      <c r="AF238" s="16"/>
      <c r="AG238" s="16"/>
      <c r="AH238" s="16"/>
      <c r="AI238" s="16"/>
      <c r="AJ238" s="16"/>
      <c r="AK238" s="24" t="s">
        <v>564</v>
      </c>
    </row>
    <row r="239" spans="1:37" ht="61.5" customHeight="1" x14ac:dyDescent="0.25">
      <c r="A239" s="34" t="s">
        <v>781</v>
      </c>
      <c r="B239" s="35" t="s">
        <v>406</v>
      </c>
      <c r="C239" s="31" t="s">
        <v>5</v>
      </c>
      <c r="D239" s="18" t="s">
        <v>79</v>
      </c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>
        <v>17912047.890000001</v>
      </c>
      <c r="X239" s="16">
        <v>1402940.9</v>
      </c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24" t="s">
        <v>564</v>
      </c>
    </row>
    <row r="240" spans="1:37" ht="61.5" customHeight="1" x14ac:dyDescent="0.25">
      <c r="A240" s="34" t="s">
        <v>782</v>
      </c>
      <c r="B240" s="35" t="s">
        <v>158</v>
      </c>
      <c r="C240" s="31" t="s">
        <v>14</v>
      </c>
      <c r="D240" s="18" t="s">
        <v>79</v>
      </c>
      <c r="E240" s="16">
        <v>555076.05000000005</v>
      </c>
      <c r="F240" s="16">
        <v>43475.7</v>
      </c>
      <c r="G240" s="16"/>
      <c r="H240" s="16"/>
      <c r="I240" s="16"/>
      <c r="J240" s="16"/>
      <c r="K240" s="16"/>
      <c r="L240" s="16"/>
      <c r="M240" s="16">
        <v>408010.18</v>
      </c>
      <c r="N240" s="16">
        <v>31956.94</v>
      </c>
      <c r="O240" s="16">
        <v>452260.09</v>
      </c>
      <c r="P240" s="16">
        <v>35422.76</v>
      </c>
      <c r="Q240" s="16"/>
      <c r="R240" s="16"/>
      <c r="S240" s="16"/>
      <c r="T240" s="16"/>
      <c r="U240" s="16"/>
      <c r="V240" s="16"/>
      <c r="W240" s="16">
        <v>3152873.54</v>
      </c>
      <c r="X240" s="16">
        <v>246945.25</v>
      </c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24" t="s">
        <v>564</v>
      </c>
    </row>
    <row r="241" spans="1:37" ht="61.5" customHeight="1" x14ac:dyDescent="0.25">
      <c r="A241" s="34" t="s">
        <v>783</v>
      </c>
      <c r="B241" s="35" t="s">
        <v>159</v>
      </c>
      <c r="C241" s="31" t="s">
        <v>19</v>
      </c>
      <c r="D241" s="18" t="s">
        <v>79</v>
      </c>
      <c r="E241" s="16">
        <v>553333.54</v>
      </c>
      <c r="F241" s="16">
        <v>43339.22</v>
      </c>
      <c r="G241" s="16">
        <v>1048284.88</v>
      </c>
      <c r="H241" s="16">
        <v>82105.73</v>
      </c>
      <c r="I241" s="16">
        <v>643501.61</v>
      </c>
      <c r="J241" s="16">
        <v>50402</v>
      </c>
      <c r="K241" s="16"/>
      <c r="L241" s="16"/>
      <c r="M241" s="16">
        <v>406729.34</v>
      </c>
      <c r="N241" s="16">
        <v>31856.62</v>
      </c>
      <c r="O241" s="16">
        <v>450840.34</v>
      </c>
      <c r="P241" s="16">
        <v>35311.56</v>
      </c>
      <c r="Q241" s="16"/>
      <c r="R241" s="16"/>
      <c r="S241" s="16"/>
      <c r="T241" s="16"/>
      <c r="U241" s="16"/>
      <c r="V241" s="16"/>
      <c r="W241" s="16">
        <v>2830314.97</v>
      </c>
      <c r="X241" s="16">
        <v>221681.22</v>
      </c>
      <c r="Y241" s="16"/>
      <c r="Z241" s="16"/>
      <c r="AA241" s="16">
        <v>328782</v>
      </c>
      <c r="AB241" s="16">
        <v>25751</v>
      </c>
      <c r="AC241" s="16">
        <v>77546</v>
      </c>
      <c r="AD241" s="16">
        <v>6074</v>
      </c>
      <c r="AE241" s="16"/>
      <c r="AF241" s="16"/>
      <c r="AG241" s="16"/>
      <c r="AH241" s="16"/>
      <c r="AI241" s="16"/>
      <c r="AJ241" s="16"/>
      <c r="AK241" s="24" t="s">
        <v>564</v>
      </c>
    </row>
    <row r="242" spans="1:37" ht="61.5" customHeight="1" x14ac:dyDescent="0.25">
      <c r="A242" s="34" t="s">
        <v>784</v>
      </c>
      <c r="B242" s="35" t="s">
        <v>160</v>
      </c>
      <c r="C242" s="31" t="s">
        <v>20</v>
      </c>
      <c r="D242" s="18">
        <v>44159</v>
      </c>
      <c r="E242" s="16">
        <v>629306.91</v>
      </c>
      <c r="F242" s="16">
        <v>49289.75</v>
      </c>
      <c r="G242" s="16">
        <v>1192215.6700000002</v>
      </c>
      <c r="H242" s="16">
        <v>93378.94</v>
      </c>
      <c r="I242" s="16">
        <v>731855.16</v>
      </c>
      <c r="J242" s="16">
        <v>57322</v>
      </c>
      <c r="K242" s="16">
        <v>731855.16</v>
      </c>
      <c r="L242" s="16">
        <v>57321.73</v>
      </c>
      <c r="M242" s="16">
        <v>462573.77999999997</v>
      </c>
      <c r="N242" s="16">
        <v>36230.57</v>
      </c>
      <c r="O242" s="16">
        <v>512741.27</v>
      </c>
      <c r="P242" s="16">
        <v>40159.879999999997</v>
      </c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>
        <v>328782</v>
      </c>
      <c r="AB242" s="16">
        <v>25751</v>
      </c>
      <c r="AC242" s="16">
        <v>77546</v>
      </c>
      <c r="AD242" s="16">
        <v>6074</v>
      </c>
      <c r="AE242" s="16">
        <v>175327</v>
      </c>
      <c r="AF242" s="16">
        <v>13732</v>
      </c>
      <c r="AG242" s="16"/>
      <c r="AH242" s="16"/>
      <c r="AI242" s="16"/>
      <c r="AJ242" s="16"/>
      <c r="AK242" s="24" t="s">
        <v>564</v>
      </c>
    </row>
    <row r="243" spans="1:37" ht="61.5" customHeight="1" x14ac:dyDescent="0.25">
      <c r="A243" s="34" t="s">
        <v>785</v>
      </c>
      <c r="B243" s="35" t="s">
        <v>408</v>
      </c>
      <c r="C243" s="31" t="s">
        <v>1114</v>
      </c>
      <c r="D243" s="18">
        <v>44159</v>
      </c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>
        <v>513096.2</v>
      </c>
      <c r="P243" s="16">
        <v>40187.68</v>
      </c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>
        <v>328782</v>
      </c>
      <c r="AB243" s="16">
        <v>25751</v>
      </c>
      <c r="AC243" s="16">
        <v>77546</v>
      </c>
      <c r="AD243" s="16">
        <v>6074</v>
      </c>
      <c r="AE243" s="16">
        <v>175327</v>
      </c>
      <c r="AF243" s="16">
        <v>13732</v>
      </c>
      <c r="AG243" s="16"/>
      <c r="AH243" s="16"/>
      <c r="AI243" s="16"/>
      <c r="AJ243" s="16"/>
      <c r="AK243" s="24" t="s">
        <v>564</v>
      </c>
    </row>
    <row r="244" spans="1:37" ht="61.5" customHeight="1" x14ac:dyDescent="0.25">
      <c r="A244" s="34" t="s">
        <v>786</v>
      </c>
      <c r="B244" s="35" t="s">
        <v>161</v>
      </c>
      <c r="C244" s="31" t="s">
        <v>20</v>
      </c>
      <c r="D244" s="18" t="s">
        <v>79</v>
      </c>
      <c r="E244" s="16">
        <v>1591781.42</v>
      </c>
      <c r="F244" s="16">
        <v>124674.48</v>
      </c>
      <c r="G244" s="16">
        <v>3015614.04</v>
      </c>
      <c r="H244" s="16">
        <v>236194.56</v>
      </c>
      <c r="I244" s="16">
        <v>1851169.02</v>
      </c>
      <c r="J244" s="16">
        <v>144991</v>
      </c>
      <c r="K244" s="16">
        <v>1851169.02</v>
      </c>
      <c r="L244" s="16">
        <v>144990.72</v>
      </c>
      <c r="M244" s="16">
        <v>1170043.32</v>
      </c>
      <c r="N244" s="16">
        <v>91642.32</v>
      </c>
      <c r="O244" s="16">
        <v>1296937.97</v>
      </c>
      <c r="P244" s="16">
        <v>101581.2</v>
      </c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>
        <v>328782</v>
      </c>
      <c r="AB244" s="16">
        <v>25751</v>
      </c>
      <c r="AC244" s="16">
        <v>77546</v>
      </c>
      <c r="AD244" s="16">
        <v>6074</v>
      </c>
      <c r="AE244" s="16">
        <v>175327</v>
      </c>
      <c r="AF244" s="16">
        <v>13732</v>
      </c>
      <c r="AG244" s="16"/>
      <c r="AH244" s="16"/>
      <c r="AI244" s="16"/>
      <c r="AJ244" s="16"/>
      <c r="AK244" s="24" t="s">
        <v>564</v>
      </c>
    </row>
    <row r="245" spans="1:37" ht="61.5" customHeight="1" x14ac:dyDescent="0.25">
      <c r="A245" s="34" t="s">
        <v>787</v>
      </c>
      <c r="B245" s="35" t="s">
        <v>162</v>
      </c>
      <c r="C245" s="31" t="s">
        <v>1088</v>
      </c>
      <c r="D245" s="18" t="s">
        <v>79</v>
      </c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>
        <v>1353017.94</v>
      </c>
      <c r="P245" s="16">
        <v>105973.6</v>
      </c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>
        <v>328782</v>
      </c>
      <c r="AB245" s="16">
        <v>25751</v>
      </c>
      <c r="AC245" s="16">
        <v>77546</v>
      </c>
      <c r="AD245" s="16">
        <v>6074</v>
      </c>
      <c r="AE245" s="16">
        <v>175327</v>
      </c>
      <c r="AF245" s="16">
        <v>13732</v>
      </c>
      <c r="AG245" s="16"/>
      <c r="AH245" s="16"/>
      <c r="AI245" s="16"/>
      <c r="AJ245" s="16"/>
      <c r="AK245" s="24" t="s">
        <v>564</v>
      </c>
    </row>
    <row r="246" spans="1:37" ht="61.5" customHeight="1" x14ac:dyDescent="0.25">
      <c r="A246" s="34" t="s">
        <v>788</v>
      </c>
      <c r="B246" s="35" t="s">
        <v>407</v>
      </c>
      <c r="C246" s="31" t="s">
        <v>28</v>
      </c>
      <c r="D246" s="18">
        <v>44159</v>
      </c>
      <c r="E246" s="16">
        <v>1076434.56</v>
      </c>
      <c r="F246" s="16">
        <v>84310.52</v>
      </c>
      <c r="G246" s="16"/>
      <c r="H246" s="16"/>
      <c r="I246" s="16">
        <v>1251844.18</v>
      </c>
      <c r="J246" s="16">
        <v>98049</v>
      </c>
      <c r="K246" s="16"/>
      <c r="L246" s="16"/>
      <c r="M246" s="16">
        <v>791236.19</v>
      </c>
      <c r="N246" s="16">
        <v>61972.68</v>
      </c>
      <c r="O246" s="16">
        <v>877048.09</v>
      </c>
      <c r="P246" s="16">
        <v>68693.8</v>
      </c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>
        <v>77546</v>
      </c>
      <c r="AD246" s="16">
        <v>6074</v>
      </c>
      <c r="AE246" s="16"/>
      <c r="AF246" s="16"/>
      <c r="AG246" s="16"/>
      <c r="AH246" s="16"/>
      <c r="AI246" s="16"/>
      <c r="AJ246" s="16"/>
      <c r="AK246" s="24" t="s">
        <v>564</v>
      </c>
    </row>
    <row r="247" spans="1:37" ht="61.5" customHeight="1" x14ac:dyDescent="0.25">
      <c r="A247" s="34" t="s">
        <v>789</v>
      </c>
      <c r="B247" s="35" t="s">
        <v>163</v>
      </c>
      <c r="C247" s="31" t="s">
        <v>1</v>
      </c>
      <c r="D247" s="18" t="s">
        <v>79</v>
      </c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>
        <v>5214134.6500000004</v>
      </c>
      <c r="T247" s="16">
        <v>408391.2</v>
      </c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24" t="s">
        <v>564</v>
      </c>
    </row>
    <row r="248" spans="1:37" ht="61.5" customHeight="1" x14ac:dyDescent="0.25">
      <c r="A248" s="34" t="s">
        <v>790</v>
      </c>
      <c r="B248" s="35" t="s">
        <v>164</v>
      </c>
      <c r="C248" s="31" t="s">
        <v>5</v>
      </c>
      <c r="D248" s="18">
        <v>44159</v>
      </c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>
        <v>12312282.449999999</v>
      </c>
      <c r="X248" s="16">
        <v>964345.6</v>
      </c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24" t="s">
        <v>564</v>
      </c>
    </row>
    <row r="249" spans="1:37" ht="61.5" customHeight="1" x14ac:dyDescent="0.25">
      <c r="A249" s="34" t="s">
        <v>791</v>
      </c>
      <c r="B249" s="35" t="s">
        <v>165</v>
      </c>
      <c r="C249" s="31" t="s">
        <v>0</v>
      </c>
      <c r="D249" s="18">
        <v>44159</v>
      </c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>
        <v>4392253.7</v>
      </c>
      <c r="T249" s="16">
        <v>344018.3</v>
      </c>
      <c r="U249" s="16"/>
      <c r="V249" s="16"/>
      <c r="W249" s="16">
        <v>15263513.32</v>
      </c>
      <c r="X249" s="16">
        <v>1195497.42</v>
      </c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24" t="s">
        <v>564</v>
      </c>
    </row>
    <row r="250" spans="1:37" ht="61.5" customHeight="1" x14ac:dyDescent="0.25">
      <c r="A250" s="34" t="s">
        <v>792</v>
      </c>
      <c r="B250" s="35" t="s">
        <v>166</v>
      </c>
      <c r="C250" s="31" t="s">
        <v>1115</v>
      </c>
      <c r="D250" s="18">
        <v>44159</v>
      </c>
      <c r="E250" s="16">
        <v>1375710.38</v>
      </c>
      <c r="F250" s="16">
        <v>107750.96</v>
      </c>
      <c r="G250" s="16"/>
      <c r="H250" s="16"/>
      <c r="I250" s="16">
        <v>1599888.28</v>
      </c>
      <c r="J250" s="16">
        <v>125309</v>
      </c>
      <c r="K250" s="16">
        <v>1599888.28</v>
      </c>
      <c r="L250" s="16">
        <v>125309.44</v>
      </c>
      <c r="M250" s="16">
        <v>1011219.71</v>
      </c>
      <c r="N250" s="16">
        <v>79202.64</v>
      </c>
      <c r="O250" s="16">
        <v>1120889.47</v>
      </c>
      <c r="P250" s="16">
        <v>87792.4</v>
      </c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>
        <v>328782</v>
      </c>
      <c r="AB250" s="16">
        <v>25751</v>
      </c>
      <c r="AC250" s="16">
        <v>77546</v>
      </c>
      <c r="AD250" s="16">
        <v>6074</v>
      </c>
      <c r="AE250" s="16">
        <v>175327</v>
      </c>
      <c r="AF250" s="16">
        <v>13732</v>
      </c>
      <c r="AG250" s="16"/>
      <c r="AH250" s="16"/>
      <c r="AI250" s="16"/>
      <c r="AJ250" s="16"/>
      <c r="AK250" s="24" t="s">
        <v>564</v>
      </c>
    </row>
    <row r="251" spans="1:37" ht="61.5" customHeight="1" x14ac:dyDescent="0.25">
      <c r="A251" s="34" t="s">
        <v>793</v>
      </c>
      <c r="B251" s="35" t="s">
        <v>167</v>
      </c>
      <c r="C251" s="31" t="s">
        <v>1116</v>
      </c>
      <c r="D251" s="18">
        <v>44159</v>
      </c>
      <c r="E251" s="16">
        <v>1889837.49</v>
      </c>
      <c r="F251" s="16">
        <v>148019.38</v>
      </c>
      <c r="G251" s="16"/>
      <c r="H251" s="16"/>
      <c r="I251" s="16">
        <v>2197794.5900000003</v>
      </c>
      <c r="J251" s="16">
        <v>172140</v>
      </c>
      <c r="K251" s="16">
        <v>2197794.5900000003</v>
      </c>
      <c r="L251" s="16">
        <v>172139.78</v>
      </c>
      <c r="M251" s="16">
        <v>1389130.25</v>
      </c>
      <c r="N251" s="16">
        <v>108802.06</v>
      </c>
      <c r="O251" s="16">
        <v>1539785.52</v>
      </c>
      <c r="P251" s="16">
        <v>120601.96</v>
      </c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>
        <v>328782</v>
      </c>
      <c r="AB251" s="16">
        <v>25751</v>
      </c>
      <c r="AC251" s="16">
        <v>77546</v>
      </c>
      <c r="AD251" s="16">
        <v>6074</v>
      </c>
      <c r="AE251" s="16">
        <v>175327</v>
      </c>
      <c r="AF251" s="16">
        <v>13732</v>
      </c>
      <c r="AG251" s="16"/>
      <c r="AH251" s="16"/>
      <c r="AI251" s="16"/>
      <c r="AJ251" s="16"/>
      <c r="AK251" s="24" t="s">
        <v>564</v>
      </c>
    </row>
    <row r="252" spans="1:37" ht="61.5" customHeight="1" x14ac:dyDescent="0.25">
      <c r="A252" s="34" t="s">
        <v>794</v>
      </c>
      <c r="B252" s="35" t="s">
        <v>168</v>
      </c>
      <c r="C252" s="31" t="s">
        <v>1076</v>
      </c>
      <c r="D252" s="18">
        <v>44159</v>
      </c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>
        <v>1278765.22</v>
      </c>
      <c r="P252" s="16">
        <v>100157.84</v>
      </c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24" t="s">
        <v>564</v>
      </c>
    </row>
    <row r="253" spans="1:37" ht="61.5" customHeight="1" x14ac:dyDescent="0.25">
      <c r="A253" s="34" t="s">
        <v>795</v>
      </c>
      <c r="B253" s="35" t="s">
        <v>169</v>
      </c>
      <c r="C253" s="31" t="s">
        <v>5</v>
      </c>
      <c r="D253" s="18">
        <v>44159</v>
      </c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>
        <v>13270549.710000001</v>
      </c>
      <c r="X253" s="16">
        <v>1039400.8</v>
      </c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24" t="s">
        <v>564</v>
      </c>
    </row>
    <row r="254" spans="1:37" ht="61.5" customHeight="1" x14ac:dyDescent="0.25">
      <c r="A254" s="34" t="s">
        <v>796</v>
      </c>
      <c r="B254" s="35" t="s">
        <v>170</v>
      </c>
      <c r="C254" s="31" t="s">
        <v>1117</v>
      </c>
      <c r="D254" s="18">
        <v>44159</v>
      </c>
      <c r="E254" s="16"/>
      <c r="F254" s="16"/>
      <c r="G254" s="16">
        <v>5171934.8900000006</v>
      </c>
      <c r="H254" s="16">
        <v>405085.95</v>
      </c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>
        <v>328782</v>
      </c>
      <c r="AB254" s="16">
        <v>25751</v>
      </c>
      <c r="AC254" s="16"/>
      <c r="AD254" s="16"/>
      <c r="AE254" s="16"/>
      <c r="AF254" s="16"/>
      <c r="AG254" s="16"/>
      <c r="AH254" s="16"/>
      <c r="AI254" s="16"/>
      <c r="AJ254" s="16"/>
      <c r="AK254" s="24" t="s">
        <v>564</v>
      </c>
    </row>
    <row r="255" spans="1:37" ht="61.5" customHeight="1" x14ac:dyDescent="0.25">
      <c r="A255" s="34" t="s">
        <v>797</v>
      </c>
      <c r="B255" s="35" t="s">
        <v>555</v>
      </c>
      <c r="C255" s="31" t="s">
        <v>12</v>
      </c>
      <c r="D255" s="18">
        <v>44298</v>
      </c>
      <c r="E255" s="16">
        <v>1445410.72</v>
      </c>
      <c r="F255" s="16">
        <v>113210.16</v>
      </c>
      <c r="G255" s="16">
        <f>2738316.2+944796</f>
        <v>3683112.2</v>
      </c>
      <c r="H255" s="16">
        <f>214475.52+74000</f>
        <v>288475.52000000002</v>
      </c>
      <c r="I255" s="16">
        <v>1680946.58</v>
      </c>
      <c r="J255" s="16">
        <v>131658</v>
      </c>
      <c r="K255" s="16">
        <v>1680946.58</v>
      </c>
      <c r="L255" s="16">
        <v>131658.23999999999</v>
      </c>
      <c r="M255" s="16">
        <v>1062453.1299999999</v>
      </c>
      <c r="N255" s="16">
        <v>83215.44</v>
      </c>
      <c r="O255" s="16">
        <v>1177679.31</v>
      </c>
      <c r="P255" s="16">
        <v>92240.4</v>
      </c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>
        <v>328782</v>
      </c>
      <c r="AB255" s="16">
        <v>25751</v>
      </c>
      <c r="AC255" s="16">
        <v>77546</v>
      </c>
      <c r="AD255" s="16">
        <v>6074</v>
      </c>
      <c r="AE255" s="16">
        <v>175327</v>
      </c>
      <c r="AF255" s="16">
        <v>13732</v>
      </c>
      <c r="AG255" s="16"/>
      <c r="AH255" s="16"/>
      <c r="AI255" s="16"/>
      <c r="AJ255" s="16"/>
      <c r="AK255" s="24" t="s">
        <v>564</v>
      </c>
    </row>
    <row r="256" spans="1:37" ht="61.5" customHeight="1" x14ac:dyDescent="0.25">
      <c r="A256" s="34" t="s">
        <v>798</v>
      </c>
      <c r="B256" s="35" t="s">
        <v>171</v>
      </c>
      <c r="C256" s="31" t="s">
        <v>20</v>
      </c>
      <c r="D256" s="18">
        <v>44159</v>
      </c>
      <c r="E256" s="16">
        <v>3574233.23</v>
      </c>
      <c r="F256" s="16">
        <v>279947.78000000003</v>
      </c>
      <c r="G256" s="16">
        <v>6771349.2400000002</v>
      </c>
      <c r="H256" s="16">
        <v>530358.27</v>
      </c>
      <c r="I256" s="16">
        <v>4156669.8299999996</v>
      </c>
      <c r="J256" s="16">
        <v>325566</v>
      </c>
      <c r="K256" s="16">
        <v>4156669.8299999996</v>
      </c>
      <c r="L256" s="16">
        <v>325566.46000000002</v>
      </c>
      <c r="M256" s="16">
        <v>2627249.98</v>
      </c>
      <c r="N256" s="16">
        <v>205776.38</v>
      </c>
      <c r="O256" s="16">
        <v>2912183</v>
      </c>
      <c r="P256" s="16">
        <v>228093.44</v>
      </c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>
        <v>328782</v>
      </c>
      <c r="AB256" s="16">
        <v>25751</v>
      </c>
      <c r="AC256" s="16">
        <v>77546</v>
      </c>
      <c r="AD256" s="16">
        <v>6074</v>
      </c>
      <c r="AE256" s="16">
        <v>175327</v>
      </c>
      <c r="AF256" s="16">
        <v>13732</v>
      </c>
      <c r="AG256" s="16"/>
      <c r="AH256" s="16"/>
      <c r="AI256" s="16"/>
      <c r="AJ256" s="16"/>
      <c r="AK256" s="24" t="s">
        <v>564</v>
      </c>
    </row>
    <row r="257" spans="1:37" ht="61.5" customHeight="1" x14ac:dyDescent="0.25">
      <c r="A257" s="34" t="s">
        <v>799</v>
      </c>
      <c r="B257" s="35" t="s">
        <v>410</v>
      </c>
      <c r="C257" s="31" t="s">
        <v>1118</v>
      </c>
      <c r="D257" s="18">
        <v>44159</v>
      </c>
      <c r="E257" s="16">
        <v>2205405.7599999998</v>
      </c>
      <c r="F257" s="16">
        <v>172735.91</v>
      </c>
      <c r="G257" s="16">
        <v>4178119.23</v>
      </c>
      <c r="H257" s="16">
        <v>327246.46000000002</v>
      </c>
      <c r="I257" s="16"/>
      <c r="J257" s="16"/>
      <c r="K257" s="16"/>
      <c r="L257" s="16"/>
      <c r="M257" s="16"/>
      <c r="N257" s="16"/>
      <c r="O257" s="16">
        <v>1796901.52</v>
      </c>
      <c r="P257" s="16">
        <v>140740.28</v>
      </c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>
        <v>328782</v>
      </c>
      <c r="AB257" s="16">
        <v>25751</v>
      </c>
      <c r="AC257" s="16">
        <v>77546</v>
      </c>
      <c r="AD257" s="16">
        <v>6074</v>
      </c>
      <c r="AE257" s="16"/>
      <c r="AF257" s="16"/>
      <c r="AG257" s="16"/>
      <c r="AH257" s="16"/>
      <c r="AI257" s="16"/>
      <c r="AJ257" s="16"/>
      <c r="AK257" s="24" t="s">
        <v>564</v>
      </c>
    </row>
    <row r="258" spans="1:37" ht="61.5" customHeight="1" x14ac:dyDescent="0.25">
      <c r="A258" s="34" t="s">
        <v>800</v>
      </c>
      <c r="B258" s="35" t="s">
        <v>411</v>
      </c>
      <c r="C258" s="31" t="s">
        <v>1119</v>
      </c>
      <c r="D258" s="18" t="s">
        <v>79</v>
      </c>
      <c r="E258" s="16"/>
      <c r="F258" s="16"/>
      <c r="G258" s="16">
        <v>4143457</v>
      </c>
      <c r="H258" s="16">
        <v>324531.58</v>
      </c>
      <c r="I258" s="16">
        <v>2543508.2600000002</v>
      </c>
      <c r="J258" s="16">
        <v>199217</v>
      </c>
      <c r="K258" s="16"/>
      <c r="L258" s="16"/>
      <c r="M258" s="16">
        <v>1607640.8</v>
      </c>
      <c r="N258" s="16">
        <v>125916.65</v>
      </c>
      <c r="O258" s="16">
        <v>1781994.19</v>
      </c>
      <c r="P258" s="16">
        <v>139572.68</v>
      </c>
      <c r="Q258" s="16"/>
      <c r="R258" s="16"/>
      <c r="S258" s="16">
        <v>10113656.030000001</v>
      </c>
      <c r="T258" s="16">
        <v>792140.67</v>
      </c>
      <c r="U258" s="16"/>
      <c r="V258" s="16"/>
      <c r="W258" s="16"/>
      <c r="X258" s="16"/>
      <c r="Y258" s="16"/>
      <c r="Z258" s="16"/>
      <c r="AA258" s="16">
        <v>328782</v>
      </c>
      <c r="AB258" s="16">
        <v>25751</v>
      </c>
      <c r="AC258" s="16">
        <v>77546</v>
      </c>
      <c r="AD258" s="16">
        <v>6074</v>
      </c>
      <c r="AE258" s="16"/>
      <c r="AF258" s="16"/>
      <c r="AG258" s="16"/>
      <c r="AH258" s="16"/>
      <c r="AI258" s="16"/>
      <c r="AJ258" s="16"/>
      <c r="AK258" s="24" t="s">
        <v>564</v>
      </c>
    </row>
    <row r="259" spans="1:37" ht="61.5" customHeight="1" x14ac:dyDescent="0.25">
      <c r="A259" s="34" t="s">
        <v>801</v>
      </c>
      <c r="B259" s="35" t="s">
        <v>412</v>
      </c>
      <c r="C259" s="31" t="s">
        <v>0</v>
      </c>
      <c r="D259" s="18">
        <v>44218</v>
      </c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>
        <v>5701739.5699999994</v>
      </c>
      <c r="T259" s="16">
        <v>446582.3</v>
      </c>
      <c r="U259" s="16"/>
      <c r="V259" s="16"/>
      <c r="W259" s="16">
        <v>17887655.629999999</v>
      </c>
      <c r="X259" s="16">
        <v>1401030.4</v>
      </c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24" t="s">
        <v>564</v>
      </c>
    </row>
    <row r="260" spans="1:37" ht="61.5" customHeight="1" x14ac:dyDescent="0.25">
      <c r="A260" s="34" t="s">
        <v>802</v>
      </c>
      <c r="B260" s="35" t="s">
        <v>413</v>
      </c>
      <c r="C260" s="31" t="s">
        <v>12</v>
      </c>
      <c r="D260" s="18">
        <v>44159</v>
      </c>
      <c r="E260" s="16">
        <v>1332496.17</v>
      </c>
      <c r="F260" s="16">
        <v>104366.26</v>
      </c>
      <c r="G260" s="16">
        <v>2524400.7199999997</v>
      </c>
      <c r="H260" s="16">
        <v>197720.83</v>
      </c>
      <c r="I260" s="16">
        <v>1549632.1300000001</v>
      </c>
      <c r="J260" s="16">
        <v>121373</v>
      </c>
      <c r="K260" s="16">
        <v>1549632.1300000001</v>
      </c>
      <c r="L260" s="16">
        <v>121373.18</v>
      </c>
      <c r="M260" s="16">
        <v>979454.9800000001</v>
      </c>
      <c r="N260" s="16">
        <v>76714.7</v>
      </c>
      <c r="O260" s="16">
        <v>1085679.77</v>
      </c>
      <c r="P260" s="16">
        <v>85034.64</v>
      </c>
      <c r="Q260" s="16"/>
      <c r="R260" s="16"/>
      <c r="S260" s="16"/>
      <c r="T260" s="16"/>
      <c r="U260" s="16"/>
      <c r="V260" s="16"/>
      <c r="W260" s="16">
        <v>6905332</v>
      </c>
      <c r="X260" s="16">
        <v>540852.31999999995</v>
      </c>
      <c r="Y260" s="16"/>
      <c r="Z260" s="16"/>
      <c r="AA260" s="16">
        <v>328782</v>
      </c>
      <c r="AB260" s="16">
        <v>25751</v>
      </c>
      <c r="AC260" s="16">
        <v>77546</v>
      </c>
      <c r="AD260" s="16">
        <v>6074</v>
      </c>
      <c r="AE260" s="16">
        <v>175327</v>
      </c>
      <c r="AF260" s="16">
        <v>13732</v>
      </c>
      <c r="AG260" s="16"/>
      <c r="AH260" s="16"/>
      <c r="AI260" s="16"/>
      <c r="AJ260" s="16"/>
      <c r="AK260" s="24" t="s">
        <v>564</v>
      </c>
    </row>
    <row r="261" spans="1:37" ht="61.5" customHeight="1" x14ac:dyDescent="0.25">
      <c r="A261" s="34" t="s">
        <v>803</v>
      </c>
      <c r="B261" s="35" t="s">
        <v>172</v>
      </c>
      <c r="C261" s="31" t="s">
        <v>11</v>
      </c>
      <c r="D261" s="18">
        <v>44259</v>
      </c>
      <c r="E261" s="16">
        <v>1364209.8299999998</v>
      </c>
      <c r="F261" s="16">
        <v>106850.19</v>
      </c>
      <c r="G261" s="16">
        <v>2584481.92</v>
      </c>
      <c r="H261" s="16">
        <v>202426.62</v>
      </c>
      <c r="I261" s="16">
        <v>1586513.6600000001</v>
      </c>
      <c r="J261" s="16">
        <v>124262</v>
      </c>
      <c r="K261" s="16">
        <v>1586513.6600000001</v>
      </c>
      <c r="L261" s="16">
        <v>124261.89</v>
      </c>
      <c r="M261" s="16">
        <v>1002766.19</v>
      </c>
      <c r="N261" s="16">
        <v>78540.53</v>
      </c>
      <c r="O261" s="16">
        <v>1111519.1399999999</v>
      </c>
      <c r="P261" s="16">
        <v>87058.48</v>
      </c>
      <c r="Q261" s="16"/>
      <c r="R261" s="16"/>
      <c r="S261" s="16">
        <v>2189914.39</v>
      </c>
      <c r="T261" s="16">
        <v>171522.57</v>
      </c>
      <c r="U261" s="16"/>
      <c r="V261" s="16"/>
      <c r="W261" s="16">
        <v>5142120.2300000004</v>
      </c>
      <c r="X261" s="16">
        <v>402750.75</v>
      </c>
      <c r="Y261" s="16"/>
      <c r="Z261" s="16"/>
      <c r="AA261" s="16">
        <v>328782</v>
      </c>
      <c r="AB261" s="16">
        <v>25751</v>
      </c>
      <c r="AC261" s="16">
        <v>77546</v>
      </c>
      <c r="AD261" s="16">
        <v>6074</v>
      </c>
      <c r="AE261" s="16">
        <v>175327</v>
      </c>
      <c r="AF261" s="16">
        <v>13732</v>
      </c>
      <c r="AG261" s="16"/>
      <c r="AH261" s="16"/>
      <c r="AI261" s="16"/>
      <c r="AJ261" s="16"/>
      <c r="AK261" s="24" t="s">
        <v>564</v>
      </c>
    </row>
    <row r="262" spans="1:37" ht="61.5" customHeight="1" x14ac:dyDescent="0.25">
      <c r="A262" s="34" t="s">
        <v>804</v>
      </c>
      <c r="B262" s="35" t="s">
        <v>409</v>
      </c>
      <c r="C262" s="31" t="s">
        <v>5</v>
      </c>
      <c r="D262" s="18" t="s">
        <v>79</v>
      </c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>
        <v>10465440.08</v>
      </c>
      <c r="X262" s="16">
        <v>819693.76</v>
      </c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24" t="s">
        <v>564</v>
      </c>
    </row>
    <row r="263" spans="1:37" ht="61.5" customHeight="1" x14ac:dyDescent="0.25">
      <c r="A263" s="34" t="s">
        <v>805</v>
      </c>
      <c r="B263" s="35" t="s">
        <v>173</v>
      </c>
      <c r="C263" s="31" t="s">
        <v>1120</v>
      </c>
      <c r="D263" s="18" t="s">
        <v>79</v>
      </c>
      <c r="E263" s="16">
        <v>2209762.0299999998</v>
      </c>
      <c r="F263" s="16">
        <v>173077.11</v>
      </c>
      <c r="G263" s="16">
        <v>4186372.1399999997</v>
      </c>
      <c r="H263" s="16">
        <v>327892.86</v>
      </c>
      <c r="I263" s="16"/>
      <c r="J263" s="16"/>
      <c r="K263" s="16"/>
      <c r="L263" s="16"/>
      <c r="M263" s="16"/>
      <c r="N263" s="16"/>
      <c r="O263" s="16">
        <v>1800450.89</v>
      </c>
      <c r="P263" s="16">
        <v>141018.28</v>
      </c>
      <c r="Q263" s="16"/>
      <c r="R263" s="16"/>
      <c r="S263" s="16"/>
      <c r="T263" s="16"/>
      <c r="U263" s="16"/>
      <c r="V263" s="16"/>
      <c r="W263" s="16">
        <v>8816058.8499999996</v>
      </c>
      <c r="X263" s="16">
        <v>690507.84</v>
      </c>
      <c r="Y263" s="16"/>
      <c r="Z263" s="16"/>
      <c r="AA263" s="16">
        <v>328782</v>
      </c>
      <c r="AB263" s="16">
        <v>25751</v>
      </c>
      <c r="AC263" s="16">
        <v>77546</v>
      </c>
      <c r="AD263" s="16">
        <v>6074</v>
      </c>
      <c r="AE263" s="16"/>
      <c r="AF263" s="16"/>
      <c r="AG263" s="16"/>
      <c r="AH263" s="16"/>
      <c r="AI263" s="16"/>
      <c r="AJ263" s="16"/>
      <c r="AK263" s="24" t="s">
        <v>564</v>
      </c>
    </row>
    <row r="264" spans="1:37" ht="61.5" customHeight="1" x14ac:dyDescent="0.25">
      <c r="A264" s="34" t="s">
        <v>806</v>
      </c>
      <c r="B264" s="35" t="s">
        <v>414</v>
      </c>
      <c r="C264" s="31" t="s">
        <v>5</v>
      </c>
      <c r="D264" s="18">
        <v>44159</v>
      </c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>
        <v>14170740.18</v>
      </c>
      <c r="X264" s="16">
        <v>1109907.2</v>
      </c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24" t="s">
        <v>564</v>
      </c>
    </row>
    <row r="265" spans="1:37" ht="61.5" customHeight="1" x14ac:dyDescent="0.25">
      <c r="A265" s="34" t="s">
        <v>807</v>
      </c>
      <c r="B265" s="35" t="s">
        <v>174</v>
      </c>
      <c r="C265" s="31" t="s">
        <v>0</v>
      </c>
      <c r="D265" s="18" t="s">
        <v>79</v>
      </c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>
        <v>3809413.44</v>
      </c>
      <c r="T265" s="16">
        <v>298368</v>
      </c>
      <c r="U265" s="16"/>
      <c r="V265" s="16"/>
      <c r="W265" s="16">
        <v>12392428.440000001</v>
      </c>
      <c r="X265" s="16">
        <v>970622.94</v>
      </c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24" t="s">
        <v>564</v>
      </c>
    </row>
    <row r="266" spans="1:37" ht="61.5" customHeight="1" x14ac:dyDescent="0.25">
      <c r="A266" s="34" t="s">
        <v>808</v>
      </c>
      <c r="B266" s="35" t="s">
        <v>175</v>
      </c>
      <c r="C266" s="31" t="s">
        <v>0</v>
      </c>
      <c r="D266" s="18" t="s">
        <v>79</v>
      </c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>
        <v>3904648.78</v>
      </c>
      <c r="T266" s="16">
        <v>305827.20000000001</v>
      </c>
      <c r="U266" s="16"/>
      <c r="V266" s="16"/>
      <c r="W266" s="16">
        <v>12312282.449999999</v>
      </c>
      <c r="X266" s="16">
        <v>964345.6</v>
      </c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24" t="s">
        <v>564</v>
      </c>
    </row>
    <row r="267" spans="1:37" ht="61.5" customHeight="1" x14ac:dyDescent="0.25">
      <c r="A267" s="34" t="s">
        <v>809</v>
      </c>
      <c r="B267" s="35" t="s">
        <v>176</v>
      </c>
      <c r="C267" s="31" t="s">
        <v>54</v>
      </c>
      <c r="D267" s="18">
        <v>44159</v>
      </c>
      <c r="E267" s="16">
        <v>347630.43</v>
      </c>
      <c r="F267" s="16">
        <v>27227.759999999998</v>
      </c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>
        <v>2264027.9899999998</v>
      </c>
      <c r="T267" s="16">
        <v>177327.43</v>
      </c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24" t="s">
        <v>564</v>
      </c>
    </row>
    <row r="268" spans="1:37" ht="61.5" customHeight="1" x14ac:dyDescent="0.25">
      <c r="A268" s="34" t="s">
        <v>810</v>
      </c>
      <c r="B268" s="35" t="s">
        <v>177</v>
      </c>
      <c r="C268" s="31" t="s">
        <v>9</v>
      </c>
      <c r="D268" s="18" t="s">
        <v>79</v>
      </c>
      <c r="E268" s="16">
        <v>3147318.6700000004</v>
      </c>
      <c r="F268" s="16">
        <v>246510.18</v>
      </c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>
        <v>26916856.349999998</v>
      </c>
      <c r="X268" s="16">
        <v>2108232.34</v>
      </c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24" t="s">
        <v>564</v>
      </c>
    </row>
    <row r="269" spans="1:37" ht="61.5" customHeight="1" x14ac:dyDescent="0.25">
      <c r="A269" s="34" t="s">
        <v>811</v>
      </c>
      <c r="B269" s="35" t="s">
        <v>178</v>
      </c>
      <c r="C269" s="31" t="s">
        <v>15</v>
      </c>
      <c r="D269" s="18" t="s">
        <v>79</v>
      </c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>
        <v>1549155.85</v>
      </c>
      <c r="P269" s="16">
        <v>121335.88</v>
      </c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24" t="s">
        <v>564</v>
      </c>
    </row>
    <row r="270" spans="1:37" ht="61.5" customHeight="1" x14ac:dyDescent="0.25">
      <c r="A270" s="34" t="s">
        <v>812</v>
      </c>
      <c r="B270" s="35" t="s">
        <v>179</v>
      </c>
      <c r="C270" s="31" t="s">
        <v>27</v>
      </c>
      <c r="D270" s="18" t="s">
        <v>79</v>
      </c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>
        <v>1366931.45</v>
      </c>
      <c r="P270" s="16">
        <v>107063.36</v>
      </c>
      <c r="Q270" s="16"/>
      <c r="R270" s="16"/>
      <c r="S270" s="16"/>
      <c r="T270" s="16"/>
      <c r="U270" s="16">
        <v>912164.53999999992</v>
      </c>
      <c r="V270" s="16">
        <v>71444.259999999995</v>
      </c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24" t="s">
        <v>564</v>
      </c>
    </row>
    <row r="271" spans="1:37" ht="61.5" customHeight="1" x14ac:dyDescent="0.25">
      <c r="A271" s="34" t="s">
        <v>813</v>
      </c>
      <c r="B271" s="35" t="s">
        <v>180</v>
      </c>
      <c r="C271" s="31" t="s">
        <v>1121</v>
      </c>
      <c r="D271" s="18" t="s">
        <v>79</v>
      </c>
      <c r="E271" s="16"/>
      <c r="F271" s="16"/>
      <c r="G271" s="16"/>
      <c r="H271" s="16"/>
      <c r="I271" s="16"/>
      <c r="J271" s="16"/>
      <c r="K271" s="16"/>
      <c r="L271" s="16"/>
      <c r="M271" s="16">
        <v>1601877.04</v>
      </c>
      <c r="N271" s="16">
        <v>125465.21</v>
      </c>
      <c r="O271" s="16">
        <v>1775605.33</v>
      </c>
      <c r="P271" s="16">
        <v>139072.28</v>
      </c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>
        <v>328782</v>
      </c>
      <c r="AB271" s="16">
        <v>25751</v>
      </c>
      <c r="AC271" s="16"/>
      <c r="AD271" s="16"/>
      <c r="AE271" s="16"/>
      <c r="AF271" s="16"/>
      <c r="AG271" s="16"/>
      <c r="AH271" s="16"/>
      <c r="AI271" s="16"/>
      <c r="AJ271" s="16"/>
      <c r="AK271" s="24" t="s">
        <v>564</v>
      </c>
    </row>
    <row r="272" spans="1:37" ht="61.5" customHeight="1" x14ac:dyDescent="0.25">
      <c r="A272" s="34" t="s">
        <v>814</v>
      </c>
      <c r="B272" s="35" t="s">
        <v>181</v>
      </c>
      <c r="C272" s="31" t="s">
        <v>1122</v>
      </c>
      <c r="D272" s="18">
        <v>44334</v>
      </c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>
        <v>915168.27</v>
      </c>
      <c r="P272" s="16">
        <v>71679.520000000004</v>
      </c>
      <c r="Q272" s="16"/>
      <c r="R272" s="16"/>
      <c r="S272" s="16"/>
      <c r="T272" s="16"/>
      <c r="U272" s="16"/>
      <c r="V272" s="16"/>
      <c r="W272" s="16">
        <v>6402967.6399999997</v>
      </c>
      <c r="X272" s="16">
        <v>501505.2</v>
      </c>
      <c r="Y272" s="16"/>
      <c r="Z272" s="16"/>
      <c r="AA272" s="16">
        <v>328782</v>
      </c>
      <c r="AB272" s="16">
        <v>25751</v>
      </c>
      <c r="AC272" s="16">
        <v>77546</v>
      </c>
      <c r="AD272" s="16">
        <v>6074</v>
      </c>
      <c r="AE272" s="16">
        <v>175327</v>
      </c>
      <c r="AF272" s="16">
        <v>13732</v>
      </c>
      <c r="AG272" s="16"/>
      <c r="AH272" s="16"/>
      <c r="AI272" s="16"/>
      <c r="AJ272" s="16"/>
      <c r="AK272" s="24" t="s">
        <v>564</v>
      </c>
    </row>
    <row r="273" spans="1:37" ht="61.5" customHeight="1" x14ac:dyDescent="0.25">
      <c r="A273" s="34" t="s">
        <v>815</v>
      </c>
      <c r="B273" s="35" t="s">
        <v>182</v>
      </c>
      <c r="C273" s="31" t="s">
        <v>20</v>
      </c>
      <c r="D273" s="18">
        <v>44159</v>
      </c>
      <c r="E273" s="16">
        <v>1405515.99</v>
      </c>
      <c r="F273" s="16">
        <v>110085.45</v>
      </c>
      <c r="G273" s="16">
        <v>2662736.0299999998</v>
      </c>
      <c r="H273" s="16">
        <v>208555.79</v>
      </c>
      <c r="I273" s="16">
        <v>1634550.83</v>
      </c>
      <c r="J273" s="16">
        <v>128024</v>
      </c>
      <c r="K273" s="16">
        <v>1634550.83</v>
      </c>
      <c r="L273" s="16">
        <v>128024.35</v>
      </c>
      <c r="M273" s="16">
        <v>1033128.4</v>
      </c>
      <c r="N273" s="16">
        <v>80918.61</v>
      </c>
      <c r="O273" s="16">
        <v>1145174.22</v>
      </c>
      <c r="P273" s="16">
        <v>89694.48</v>
      </c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>
        <v>328782</v>
      </c>
      <c r="AB273" s="16">
        <v>25751</v>
      </c>
      <c r="AC273" s="16">
        <v>77546</v>
      </c>
      <c r="AD273" s="16">
        <v>6074</v>
      </c>
      <c r="AE273" s="16">
        <v>175327</v>
      </c>
      <c r="AF273" s="16">
        <v>13732</v>
      </c>
      <c r="AG273" s="16"/>
      <c r="AH273" s="16"/>
      <c r="AI273" s="16"/>
      <c r="AJ273" s="16"/>
      <c r="AK273" s="24" t="s">
        <v>564</v>
      </c>
    </row>
    <row r="274" spans="1:37" ht="61.5" customHeight="1" x14ac:dyDescent="0.25">
      <c r="A274" s="34" t="s">
        <v>816</v>
      </c>
      <c r="B274" s="35" t="s">
        <v>183</v>
      </c>
      <c r="C274" s="31" t="s">
        <v>5</v>
      </c>
      <c r="D274" s="18">
        <v>44334</v>
      </c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>
        <v>23271956.130000003</v>
      </c>
      <c r="X274" s="16">
        <v>1822749.65</v>
      </c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24" t="s">
        <v>564</v>
      </c>
    </row>
    <row r="275" spans="1:37" ht="61.5" customHeight="1" x14ac:dyDescent="0.25">
      <c r="A275" s="34" t="s">
        <v>817</v>
      </c>
      <c r="B275" s="35" t="s">
        <v>184</v>
      </c>
      <c r="C275" s="31" t="s">
        <v>5</v>
      </c>
      <c r="D275" s="18">
        <v>44159</v>
      </c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>
        <v>15024469.189999999</v>
      </c>
      <c r="X275" s="16">
        <v>1176774.56</v>
      </c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24" t="s">
        <v>564</v>
      </c>
    </row>
    <row r="276" spans="1:37" ht="61.5" customHeight="1" x14ac:dyDescent="0.25">
      <c r="A276" s="34" t="s">
        <v>818</v>
      </c>
      <c r="B276" s="35" t="s">
        <v>185</v>
      </c>
      <c r="C276" s="31" t="s">
        <v>1123</v>
      </c>
      <c r="D276" s="18">
        <v>44159</v>
      </c>
      <c r="E276" s="16">
        <v>195683.69</v>
      </c>
      <c r="F276" s="16">
        <v>15326.7</v>
      </c>
      <c r="G276" s="16">
        <v>370720.81</v>
      </c>
      <c r="H276" s="16">
        <v>29036.29</v>
      </c>
      <c r="I276" s="16"/>
      <c r="J276" s="16"/>
      <c r="K276" s="16">
        <v>227571.19</v>
      </c>
      <c r="L276" s="16">
        <v>17824.259999999998</v>
      </c>
      <c r="M276" s="16"/>
      <c r="N276" s="16"/>
      <c r="O276" s="16">
        <v>159437.48000000001</v>
      </c>
      <c r="P276" s="16">
        <v>12487.76</v>
      </c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>
        <v>328782</v>
      </c>
      <c r="AB276" s="16">
        <v>25751</v>
      </c>
      <c r="AC276" s="16">
        <v>77546</v>
      </c>
      <c r="AD276" s="16">
        <v>6074</v>
      </c>
      <c r="AE276" s="16">
        <v>175327</v>
      </c>
      <c r="AF276" s="16">
        <v>13732</v>
      </c>
      <c r="AG276" s="16"/>
      <c r="AH276" s="16"/>
      <c r="AI276" s="16"/>
      <c r="AJ276" s="16"/>
      <c r="AK276" s="24" t="s">
        <v>564</v>
      </c>
    </row>
    <row r="277" spans="1:37" ht="61.5" customHeight="1" x14ac:dyDescent="0.25">
      <c r="A277" s="34" t="s">
        <v>819</v>
      </c>
      <c r="B277" s="35" t="s">
        <v>415</v>
      </c>
      <c r="C277" s="31" t="s">
        <v>1</v>
      </c>
      <c r="D277" s="18">
        <v>44313</v>
      </c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>
        <v>1345484.83</v>
      </c>
      <c r="T277" s="16">
        <v>105383.58</v>
      </c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24" t="s">
        <v>564</v>
      </c>
    </row>
    <row r="278" spans="1:37" ht="61.5" customHeight="1" x14ac:dyDescent="0.25">
      <c r="A278" s="34" t="s">
        <v>820</v>
      </c>
      <c r="B278" s="35" t="s">
        <v>186</v>
      </c>
      <c r="C278" s="31" t="s">
        <v>1</v>
      </c>
      <c r="D278" s="18">
        <v>44386</v>
      </c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>
        <v>7282088.8899999997</v>
      </c>
      <c r="T278" s="16">
        <v>570361.38</v>
      </c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24" t="s">
        <v>564</v>
      </c>
    </row>
    <row r="279" spans="1:37" ht="61.5" customHeight="1" x14ac:dyDescent="0.25">
      <c r="A279" s="34" t="s">
        <v>821</v>
      </c>
      <c r="B279" s="35" t="s">
        <v>187</v>
      </c>
      <c r="C279" s="31" t="s">
        <v>57</v>
      </c>
      <c r="D279" s="18">
        <v>44159</v>
      </c>
      <c r="E279" s="16">
        <v>2940395.8000000003</v>
      </c>
      <c r="F279" s="16">
        <v>230303.18</v>
      </c>
      <c r="G279" s="16">
        <v>5570550.54</v>
      </c>
      <c r="H279" s="16">
        <v>436307.07</v>
      </c>
      <c r="I279" s="16">
        <v>3419545.88</v>
      </c>
      <c r="J279" s="16">
        <v>267832</v>
      </c>
      <c r="K279" s="16">
        <v>3419545.88</v>
      </c>
      <c r="L279" s="16">
        <v>267832.06</v>
      </c>
      <c r="M279" s="16">
        <v>2161346.0299999998</v>
      </c>
      <c r="N279" s="16">
        <v>169284.98</v>
      </c>
      <c r="O279" s="16">
        <v>2395750.39</v>
      </c>
      <c r="P279" s="16">
        <v>187644.44</v>
      </c>
      <c r="Q279" s="16"/>
      <c r="R279" s="16"/>
      <c r="S279" s="16"/>
      <c r="T279" s="16"/>
      <c r="U279" s="16"/>
      <c r="V279" s="16"/>
      <c r="W279" s="16">
        <v>15702806.270000001</v>
      </c>
      <c r="X279" s="16">
        <v>1229904.54</v>
      </c>
      <c r="Y279" s="16"/>
      <c r="Z279" s="16"/>
      <c r="AA279" s="16">
        <v>328782</v>
      </c>
      <c r="AB279" s="16">
        <v>25751</v>
      </c>
      <c r="AC279" s="16">
        <v>77546</v>
      </c>
      <c r="AD279" s="16">
        <v>6074</v>
      </c>
      <c r="AE279" s="16">
        <v>175327</v>
      </c>
      <c r="AF279" s="16">
        <v>13732</v>
      </c>
      <c r="AG279" s="16"/>
      <c r="AH279" s="16"/>
      <c r="AI279" s="16"/>
      <c r="AJ279" s="16"/>
      <c r="AK279" s="24" t="s">
        <v>564</v>
      </c>
    </row>
    <row r="280" spans="1:37" ht="61.5" customHeight="1" x14ac:dyDescent="0.25">
      <c r="A280" s="34" t="s">
        <v>822</v>
      </c>
      <c r="B280" s="35" t="s">
        <v>188</v>
      </c>
      <c r="C280" s="31" t="s">
        <v>5</v>
      </c>
      <c r="D280" s="18">
        <v>44287</v>
      </c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>
        <v>9327134.7200000007</v>
      </c>
      <c r="X280" s="16">
        <v>730537.28</v>
      </c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24" t="s">
        <v>564</v>
      </c>
    </row>
    <row r="281" spans="1:37" ht="61.5" customHeight="1" x14ac:dyDescent="0.25">
      <c r="A281" s="34" t="s">
        <v>823</v>
      </c>
      <c r="B281" s="35" t="s">
        <v>427</v>
      </c>
      <c r="C281" s="37" t="s">
        <v>5</v>
      </c>
      <c r="D281" s="18">
        <v>44159</v>
      </c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>
        <v>19231552.879999999</v>
      </c>
      <c r="X281" s="16">
        <v>1506289.63</v>
      </c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24" t="s">
        <v>564</v>
      </c>
    </row>
    <row r="282" spans="1:37" ht="61.5" customHeight="1" x14ac:dyDescent="0.25">
      <c r="A282" s="34" t="s">
        <v>824</v>
      </c>
      <c r="B282" s="35" t="s">
        <v>189</v>
      </c>
      <c r="C282" s="31" t="s">
        <v>6</v>
      </c>
      <c r="D282" s="18">
        <v>44159</v>
      </c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>
        <v>11548713.02</v>
      </c>
      <c r="T282" s="16">
        <v>904539.89</v>
      </c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24" t="s">
        <v>564</v>
      </c>
    </row>
    <row r="283" spans="1:37" ht="61.5" customHeight="1" x14ac:dyDescent="0.25">
      <c r="A283" s="34" t="s">
        <v>825</v>
      </c>
      <c r="B283" s="35" t="s">
        <v>190</v>
      </c>
      <c r="C283" s="31" t="s">
        <v>1089</v>
      </c>
      <c r="D283" s="18">
        <v>44159</v>
      </c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>
        <v>10079707.959999999</v>
      </c>
      <c r="T283" s="16">
        <v>789481.73</v>
      </c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24" t="s">
        <v>564</v>
      </c>
    </row>
    <row r="284" spans="1:37" ht="61.5" customHeight="1" x14ac:dyDescent="0.25">
      <c r="A284" s="34" t="s">
        <v>826</v>
      </c>
      <c r="B284" s="35" t="s">
        <v>191</v>
      </c>
      <c r="C284" s="31" t="s">
        <v>1124</v>
      </c>
      <c r="D284" s="18">
        <v>44159</v>
      </c>
      <c r="E284" s="16">
        <v>4026065.66</v>
      </c>
      <c r="F284" s="16">
        <v>315337.03999999998</v>
      </c>
      <c r="G284" s="16">
        <v>7627341.2699999996</v>
      </c>
      <c r="H284" s="16">
        <v>597402.88</v>
      </c>
      <c r="I284" s="16"/>
      <c r="J284" s="16"/>
      <c r="K284" s="16"/>
      <c r="L284" s="16"/>
      <c r="M284" s="16">
        <v>2959370.65</v>
      </c>
      <c r="N284" s="16">
        <v>231789.36</v>
      </c>
      <c r="O284" s="16">
        <v>3280323.13</v>
      </c>
      <c r="P284" s="16">
        <v>256927.6</v>
      </c>
      <c r="Q284" s="16"/>
      <c r="R284" s="16"/>
      <c r="S284" s="16"/>
      <c r="T284" s="16"/>
      <c r="U284" s="16"/>
      <c r="V284" s="16"/>
      <c r="W284" s="16">
        <v>23389852.039999999</v>
      </c>
      <c r="X284" s="16">
        <v>1831983.71</v>
      </c>
      <c r="Y284" s="16"/>
      <c r="Z284" s="16"/>
      <c r="AA284" s="16">
        <v>328782</v>
      </c>
      <c r="AB284" s="16">
        <v>25751</v>
      </c>
      <c r="AC284" s="16"/>
      <c r="AD284" s="16"/>
      <c r="AE284" s="16"/>
      <c r="AF284" s="16"/>
      <c r="AG284" s="16"/>
      <c r="AH284" s="16"/>
      <c r="AI284" s="16"/>
      <c r="AJ284" s="16"/>
      <c r="AK284" s="24" t="s">
        <v>564</v>
      </c>
    </row>
    <row r="285" spans="1:37" ht="61.5" customHeight="1" x14ac:dyDescent="0.25">
      <c r="A285" s="34" t="s">
        <v>827</v>
      </c>
      <c r="B285" s="35" t="s">
        <v>192</v>
      </c>
      <c r="C285" s="31" t="s">
        <v>24</v>
      </c>
      <c r="D285" s="18">
        <v>44159</v>
      </c>
      <c r="E285" s="16">
        <v>704060.52</v>
      </c>
      <c r="F285" s="16">
        <v>55144.74</v>
      </c>
      <c r="G285" s="16">
        <v>1333835.6400000001</v>
      </c>
      <c r="H285" s="16">
        <v>104471.17</v>
      </c>
      <c r="I285" s="16">
        <v>818790.19</v>
      </c>
      <c r="J285" s="16">
        <v>64131</v>
      </c>
      <c r="K285" s="16"/>
      <c r="L285" s="16"/>
      <c r="M285" s="16">
        <v>517521.62</v>
      </c>
      <c r="N285" s="16">
        <v>40534.300000000003</v>
      </c>
      <c r="O285" s="16">
        <v>573648.37</v>
      </c>
      <c r="P285" s="16">
        <v>44930.36</v>
      </c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>
        <v>328782</v>
      </c>
      <c r="AB285" s="16">
        <v>25751</v>
      </c>
      <c r="AC285" s="16">
        <v>77546</v>
      </c>
      <c r="AD285" s="16">
        <v>6074</v>
      </c>
      <c r="AE285" s="16"/>
      <c r="AF285" s="16"/>
      <c r="AG285" s="16"/>
      <c r="AH285" s="16"/>
      <c r="AI285" s="16"/>
      <c r="AJ285" s="16"/>
      <c r="AK285" s="24" t="s">
        <v>564</v>
      </c>
    </row>
    <row r="286" spans="1:37" ht="61.5" customHeight="1" x14ac:dyDescent="0.25">
      <c r="A286" s="34" t="s">
        <v>828</v>
      </c>
      <c r="B286" s="35" t="s">
        <v>193</v>
      </c>
      <c r="C286" s="31" t="s">
        <v>1</v>
      </c>
      <c r="D286" s="18" t="s">
        <v>79</v>
      </c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>
        <v>2752180.07</v>
      </c>
      <c r="T286" s="16">
        <v>215561.39</v>
      </c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24" t="s">
        <v>564</v>
      </c>
    </row>
    <row r="287" spans="1:37" ht="61.5" customHeight="1" x14ac:dyDescent="0.25">
      <c r="A287" s="34" t="s">
        <v>829</v>
      </c>
      <c r="B287" s="35" t="s">
        <v>194</v>
      </c>
      <c r="C287" s="31" t="s">
        <v>5</v>
      </c>
      <c r="D287" s="18" t="s">
        <v>79</v>
      </c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>
        <v>2735998.24</v>
      </c>
      <c r="X287" s="16">
        <v>214293.97</v>
      </c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24" t="s">
        <v>564</v>
      </c>
    </row>
    <row r="288" spans="1:37" ht="61.5" customHeight="1" x14ac:dyDescent="0.25">
      <c r="A288" s="34" t="s">
        <v>830</v>
      </c>
      <c r="B288" s="35" t="s">
        <v>195</v>
      </c>
      <c r="C288" s="31" t="s">
        <v>1125</v>
      </c>
      <c r="D288" s="18">
        <v>44159</v>
      </c>
      <c r="E288" s="16">
        <v>222344.07</v>
      </c>
      <c r="F288" s="16">
        <v>17414.849999999999</v>
      </c>
      <c r="G288" s="16">
        <v>421228.63</v>
      </c>
      <c r="H288" s="16">
        <v>32992.26</v>
      </c>
      <c r="I288" s="16"/>
      <c r="J288" s="16"/>
      <c r="K288" s="16">
        <v>258575.99</v>
      </c>
      <c r="L288" s="16">
        <v>20252.669999999998</v>
      </c>
      <c r="M288" s="16">
        <v>163434.62</v>
      </c>
      <c r="N288" s="16">
        <v>12800.83</v>
      </c>
      <c r="O288" s="16">
        <v>181159.59</v>
      </c>
      <c r="P288" s="16">
        <v>14189.12</v>
      </c>
      <c r="Q288" s="16"/>
      <c r="R288" s="16"/>
      <c r="S288" s="16">
        <v>2059502.95</v>
      </c>
      <c r="T288" s="16">
        <v>161308.24</v>
      </c>
      <c r="U288" s="16"/>
      <c r="V288" s="16"/>
      <c r="W288" s="16">
        <v>1678419.64</v>
      </c>
      <c r="X288" s="16">
        <v>131460.32</v>
      </c>
      <c r="Y288" s="16"/>
      <c r="Z288" s="16"/>
      <c r="AA288" s="16">
        <v>328782</v>
      </c>
      <c r="AB288" s="16">
        <v>25751</v>
      </c>
      <c r="AC288" s="16"/>
      <c r="AD288" s="16"/>
      <c r="AE288" s="16">
        <v>175327</v>
      </c>
      <c r="AF288" s="16">
        <v>13732</v>
      </c>
      <c r="AG288" s="16"/>
      <c r="AH288" s="16"/>
      <c r="AI288" s="16"/>
      <c r="AJ288" s="16"/>
      <c r="AK288" s="24" t="s">
        <v>564</v>
      </c>
    </row>
    <row r="289" spans="1:37" ht="61.5" customHeight="1" x14ac:dyDescent="0.25">
      <c r="A289" s="34" t="s">
        <v>831</v>
      </c>
      <c r="B289" s="35" t="s">
        <v>196</v>
      </c>
      <c r="C289" s="31" t="s">
        <v>20</v>
      </c>
      <c r="D289" s="18" t="s">
        <v>79</v>
      </c>
      <c r="E289" s="16">
        <v>357039.97000000003</v>
      </c>
      <c r="F289" s="16">
        <v>27964.75</v>
      </c>
      <c r="G289" s="16">
        <v>676408.67</v>
      </c>
      <c r="H289" s="16">
        <v>52978.94</v>
      </c>
      <c r="I289" s="16">
        <v>415221.16</v>
      </c>
      <c r="J289" s="16">
        <v>32522</v>
      </c>
      <c r="K289" s="16">
        <v>415221.16</v>
      </c>
      <c r="L289" s="16">
        <v>32521.73</v>
      </c>
      <c r="M289" s="16">
        <v>262443.21000000002</v>
      </c>
      <c r="N289" s="16">
        <v>20555.57</v>
      </c>
      <c r="O289" s="16">
        <v>290905.96000000002</v>
      </c>
      <c r="P289" s="16">
        <v>22784.880000000001</v>
      </c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>
        <v>328782</v>
      </c>
      <c r="AB289" s="16">
        <v>25751</v>
      </c>
      <c r="AC289" s="16">
        <v>77546</v>
      </c>
      <c r="AD289" s="16">
        <v>6074</v>
      </c>
      <c r="AE289" s="16">
        <v>175327</v>
      </c>
      <c r="AF289" s="16">
        <v>13732</v>
      </c>
      <c r="AG289" s="16"/>
      <c r="AH289" s="16"/>
      <c r="AI289" s="16"/>
      <c r="AJ289" s="16"/>
      <c r="AK289" s="24" t="s">
        <v>564</v>
      </c>
    </row>
    <row r="290" spans="1:37" ht="61.5" customHeight="1" x14ac:dyDescent="0.25">
      <c r="A290" s="34" t="s">
        <v>832</v>
      </c>
      <c r="B290" s="35" t="s">
        <v>197</v>
      </c>
      <c r="C290" s="31" t="s">
        <v>12</v>
      </c>
      <c r="D290" s="18">
        <v>44218</v>
      </c>
      <c r="E290" s="16">
        <v>2247922.96</v>
      </c>
      <c r="F290" s="16">
        <v>176066.02</v>
      </c>
      <c r="G290" s="16">
        <v>4258667.6500000004</v>
      </c>
      <c r="H290" s="16">
        <v>333555.33</v>
      </c>
      <c r="I290" s="16">
        <v>2614231.6300000004</v>
      </c>
      <c r="J290" s="16">
        <v>204757</v>
      </c>
      <c r="K290" s="16">
        <v>2614231.6300000004</v>
      </c>
      <c r="L290" s="16">
        <v>204756.74</v>
      </c>
      <c r="M290" s="16">
        <v>1652341.97</v>
      </c>
      <c r="N290" s="16">
        <v>129417.82</v>
      </c>
      <c r="O290" s="16">
        <v>1831543.33</v>
      </c>
      <c r="P290" s="16">
        <v>143453.56</v>
      </c>
      <c r="Q290" s="16"/>
      <c r="R290" s="16"/>
      <c r="S290" s="16"/>
      <c r="T290" s="16"/>
      <c r="U290" s="16"/>
      <c r="V290" s="16"/>
      <c r="W290" s="16">
        <v>11324976.779999999</v>
      </c>
      <c r="X290" s="16">
        <v>887016</v>
      </c>
      <c r="Y290" s="16"/>
      <c r="Z290" s="16"/>
      <c r="AA290" s="16">
        <v>328782</v>
      </c>
      <c r="AB290" s="16">
        <v>25751</v>
      </c>
      <c r="AC290" s="16">
        <v>77546</v>
      </c>
      <c r="AD290" s="16">
        <v>6074</v>
      </c>
      <c r="AE290" s="16">
        <v>175327</v>
      </c>
      <c r="AF290" s="16">
        <v>13732</v>
      </c>
      <c r="AG290" s="16"/>
      <c r="AH290" s="16"/>
      <c r="AI290" s="16"/>
      <c r="AJ290" s="16"/>
      <c r="AK290" s="24" t="s">
        <v>564</v>
      </c>
    </row>
    <row r="291" spans="1:37" ht="61.5" customHeight="1" x14ac:dyDescent="0.25">
      <c r="A291" s="34" t="s">
        <v>833</v>
      </c>
      <c r="B291" s="35" t="s">
        <v>430</v>
      </c>
      <c r="C291" s="31" t="s">
        <v>41</v>
      </c>
      <c r="D291" s="18">
        <v>44218</v>
      </c>
      <c r="E291" s="16">
        <v>1770214.2799999998</v>
      </c>
      <c r="F291" s="16">
        <v>138650.03</v>
      </c>
      <c r="G291" s="16">
        <v>3353653.32</v>
      </c>
      <c r="H291" s="16">
        <v>262671.09999999998</v>
      </c>
      <c r="I291" s="16">
        <v>2058678.28</v>
      </c>
      <c r="J291" s="16">
        <v>161244</v>
      </c>
      <c r="K291" s="16">
        <v>2058678.28</v>
      </c>
      <c r="L291" s="16">
        <v>161243.65</v>
      </c>
      <c r="M291" s="16"/>
      <c r="N291" s="16"/>
      <c r="O291" s="16">
        <v>1442319.96</v>
      </c>
      <c r="P291" s="16">
        <v>112968.08</v>
      </c>
      <c r="Q291" s="16"/>
      <c r="R291" s="16"/>
      <c r="S291" s="16"/>
      <c r="T291" s="16"/>
      <c r="U291" s="16"/>
      <c r="V291" s="16"/>
      <c r="W291" s="16">
        <v>9426736.4399999995</v>
      </c>
      <c r="X291" s="16">
        <v>738338.47</v>
      </c>
      <c r="Y291" s="16"/>
      <c r="Z291" s="16"/>
      <c r="AA291" s="16">
        <v>328782</v>
      </c>
      <c r="AB291" s="16">
        <v>25751</v>
      </c>
      <c r="AC291" s="16">
        <v>77546</v>
      </c>
      <c r="AD291" s="16">
        <v>6074</v>
      </c>
      <c r="AE291" s="16">
        <v>701310</v>
      </c>
      <c r="AF291" s="16">
        <v>54929</v>
      </c>
      <c r="AG291" s="16"/>
      <c r="AH291" s="16"/>
      <c r="AI291" s="16"/>
      <c r="AJ291" s="16"/>
      <c r="AK291" s="24" t="s">
        <v>564</v>
      </c>
    </row>
    <row r="292" spans="1:37" ht="61.5" customHeight="1" x14ac:dyDescent="0.25">
      <c r="A292" s="34" t="s">
        <v>834</v>
      </c>
      <c r="B292" s="35" t="s">
        <v>198</v>
      </c>
      <c r="C292" s="31" t="s">
        <v>1126</v>
      </c>
      <c r="D292" s="18" t="s">
        <v>79</v>
      </c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>
        <v>907004.73</v>
      </c>
      <c r="P292" s="16">
        <v>71040.12</v>
      </c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>
        <v>328782</v>
      </c>
      <c r="AB292" s="16">
        <v>25751</v>
      </c>
      <c r="AC292" s="16">
        <v>77546</v>
      </c>
      <c r="AD292" s="16">
        <v>6074</v>
      </c>
      <c r="AE292" s="16">
        <v>175327</v>
      </c>
      <c r="AF292" s="16">
        <v>13732</v>
      </c>
      <c r="AG292" s="16"/>
      <c r="AH292" s="16"/>
      <c r="AI292" s="16"/>
      <c r="AJ292" s="16"/>
      <c r="AK292" s="24" t="s">
        <v>564</v>
      </c>
    </row>
    <row r="293" spans="1:37" ht="61.5" customHeight="1" x14ac:dyDescent="0.25">
      <c r="A293" s="34" t="s">
        <v>835</v>
      </c>
      <c r="B293" s="35" t="s">
        <v>199</v>
      </c>
      <c r="C293" s="31" t="s">
        <v>1127</v>
      </c>
      <c r="D293" s="18" t="s">
        <v>79</v>
      </c>
      <c r="E293" s="16">
        <v>557428.44000000006</v>
      </c>
      <c r="F293" s="16">
        <v>43659.95</v>
      </c>
      <c r="G293" s="16"/>
      <c r="H293" s="16"/>
      <c r="I293" s="16">
        <v>648263.78999999992</v>
      </c>
      <c r="J293" s="16">
        <v>50775</v>
      </c>
      <c r="K293" s="16">
        <v>648263.78999999992</v>
      </c>
      <c r="L293" s="16">
        <v>50774.53</v>
      </c>
      <c r="M293" s="16"/>
      <c r="N293" s="16"/>
      <c r="O293" s="16">
        <v>454176.75</v>
      </c>
      <c r="P293" s="16">
        <v>35572.879999999997</v>
      </c>
      <c r="Q293" s="16"/>
      <c r="R293" s="16"/>
      <c r="S293" s="16"/>
      <c r="T293" s="16"/>
      <c r="U293" s="16"/>
      <c r="V293" s="16"/>
      <c r="W293" s="16">
        <v>2812253.0799999996</v>
      </c>
      <c r="X293" s="16">
        <v>220266.54</v>
      </c>
      <c r="Y293" s="16"/>
      <c r="Z293" s="16"/>
      <c r="AA293" s="16">
        <v>328782</v>
      </c>
      <c r="AB293" s="16">
        <v>25751</v>
      </c>
      <c r="AC293" s="16">
        <v>77546</v>
      </c>
      <c r="AD293" s="16">
        <v>6074</v>
      </c>
      <c r="AE293" s="16">
        <v>175327</v>
      </c>
      <c r="AF293" s="16">
        <v>13732</v>
      </c>
      <c r="AG293" s="16"/>
      <c r="AH293" s="16"/>
      <c r="AI293" s="16"/>
      <c r="AJ293" s="16"/>
      <c r="AK293" s="24" t="s">
        <v>564</v>
      </c>
    </row>
    <row r="294" spans="1:37" ht="61.5" customHeight="1" x14ac:dyDescent="0.25">
      <c r="A294" s="34" t="s">
        <v>836</v>
      </c>
      <c r="B294" s="35" t="s">
        <v>200</v>
      </c>
      <c r="C294" s="31" t="s">
        <v>1099</v>
      </c>
      <c r="D294" s="18" t="s">
        <v>79</v>
      </c>
      <c r="E294" s="16">
        <v>2284951.2599999998</v>
      </c>
      <c r="F294" s="16">
        <v>178966.22</v>
      </c>
      <c r="G294" s="16">
        <v>4328817.3999999994</v>
      </c>
      <c r="H294" s="16">
        <v>339049.73</v>
      </c>
      <c r="I294" s="16">
        <v>2657293.85</v>
      </c>
      <c r="J294" s="16">
        <v>208130</v>
      </c>
      <c r="K294" s="16">
        <v>2657293.85</v>
      </c>
      <c r="L294" s="16">
        <v>208129.54</v>
      </c>
      <c r="M294" s="16">
        <v>1679559.72</v>
      </c>
      <c r="N294" s="16">
        <v>131549.62</v>
      </c>
      <c r="O294" s="16">
        <v>1861712.93</v>
      </c>
      <c r="P294" s="16">
        <v>145816.56</v>
      </c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>
        <v>328782</v>
      </c>
      <c r="AB294" s="16">
        <v>25751</v>
      </c>
      <c r="AC294" s="16">
        <v>77546</v>
      </c>
      <c r="AD294" s="16">
        <v>6074</v>
      </c>
      <c r="AE294" s="16">
        <v>175327</v>
      </c>
      <c r="AF294" s="16">
        <v>13732</v>
      </c>
      <c r="AG294" s="16"/>
      <c r="AH294" s="16"/>
      <c r="AI294" s="16"/>
      <c r="AJ294" s="16"/>
      <c r="AK294" s="24" t="s">
        <v>564</v>
      </c>
    </row>
    <row r="295" spans="1:37" ht="61.5" customHeight="1" x14ac:dyDescent="0.25">
      <c r="A295" s="34" t="s">
        <v>837</v>
      </c>
      <c r="B295" s="35" t="s">
        <v>201</v>
      </c>
      <c r="C295" s="31" t="s">
        <v>20</v>
      </c>
      <c r="D295" s="18" t="s">
        <v>79</v>
      </c>
      <c r="E295" s="16">
        <v>358172.6</v>
      </c>
      <c r="F295" s="16">
        <v>28053.46</v>
      </c>
      <c r="G295" s="16">
        <v>678554.41999999993</v>
      </c>
      <c r="H295" s="16">
        <v>53147.01</v>
      </c>
      <c r="I295" s="16">
        <v>416538.36</v>
      </c>
      <c r="J295" s="16">
        <v>32625</v>
      </c>
      <c r="K295" s="16">
        <v>416538.36</v>
      </c>
      <c r="L295" s="16">
        <v>32624.9</v>
      </c>
      <c r="M295" s="16">
        <v>263275.76</v>
      </c>
      <c r="N295" s="16">
        <v>20620.78</v>
      </c>
      <c r="O295" s="16">
        <v>291828.78999999998</v>
      </c>
      <c r="P295" s="16">
        <v>22857.16</v>
      </c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>
        <v>328782</v>
      </c>
      <c r="AB295" s="16">
        <v>25751</v>
      </c>
      <c r="AC295" s="16">
        <v>77546</v>
      </c>
      <c r="AD295" s="16">
        <v>6074</v>
      </c>
      <c r="AE295" s="16">
        <v>175327</v>
      </c>
      <c r="AF295" s="16">
        <v>13732</v>
      </c>
      <c r="AG295" s="16"/>
      <c r="AH295" s="16"/>
      <c r="AI295" s="16"/>
      <c r="AJ295" s="16"/>
      <c r="AK295" s="24" t="s">
        <v>564</v>
      </c>
    </row>
    <row r="296" spans="1:37" ht="61.5" customHeight="1" x14ac:dyDescent="0.25">
      <c r="A296" s="34" t="s">
        <v>838</v>
      </c>
      <c r="B296" s="35" t="s">
        <v>202</v>
      </c>
      <c r="C296" s="31" t="s">
        <v>20</v>
      </c>
      <c r="D296" s="18" t="s">
        <v>79</v>
      </c>
      <c r="E296" s="16">
        <v>354948.96</v>
      </c>
      <c r="F296" s="16">
        <v>27800.98</v>
      </c>
      <c r="G296" s="16">
        <v>672447.27</v>
      </c>
      <c r="H296" s="16">
        <v>52668.67</v>
      </c>
      <c r="I296" s="16">
        <v>412789.41</v>
      </c>
      <c r="J296" s="16">
        <v>32331</v>
      </c>
      <c r="K296" s="16">
        <v>412789.41</v>
      </c>
      <c r="L296" s="16">
        <v>32331.26</v>
      </c>
      <c r="M296" s="16">
        <v>260906.21</v>
      </c>
      <c r="N296" s="16">
        <v>20435.18</v>
      </c>
      <c r="O296" s="16">
        <v>289202.26</v>
      </c>
      <c r="P296" s="16">
        <v>22651.439999999999</v>
      </c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>
        <v>328782</v>
      </c>
      <c r="AB296" s="16">
        <v>25751</v>
      </c>
      <c r="AC296" s="16">
        <v>77546</v>
      </c>
      <c r="AD296" s="16">
        <v>6074</v>
      </c>
      <c r="AE296" s="16">
        <v>175327</v>
      </c>
      <c r="AF296" s="16">
        <v>13732</v>
      </c>
      <c r="AG296" s="16"/>
      <c r="AH296" s="16"/>
      <c r="AI296" s="16"/>
      <c r="AJ296" s="16"/>
      <c r="AK296" s="24" t="s">
        <v>564</v>
      </c>
    </row>
    <row r="297" spans="1:37" ht="61.5" customHeight="1" x14ac:dyDescent="0.25">
      <c r="A297" s="34" t="s">
        <v>839</v>
      </c>
      <c r="B297" s="35" t="s">
        <v>428</v>
      </c>
      <c r="C297" s="31" t="s">
        <v>1079</v>
      </c>
      <c r="D297" s="18" t="s">
        <v>79</v>
      </c>
      <c r="E297" s="16"/>
      <c r="F297" s="16"/>
      <c r="G297" s="16">
        <v>663864.24</v>
      </c>
      <c r="H297" s="16">
        <v>51996.42</v>
      </c>
      <c r="I297" s="16">
        <v>407520.62</v>
      </c>
      <c r="J297" s="16">
        <v>31919</v>
      </c>
      <c r="K297" s="16">
        <v>407520.62</v>
      </c>
      <c r="L297" s="16">
        <v>31918.59</v>
      </c>
      <c r="M297" s="16">
        <v>257576.04</v>
      </c>
      <c r="N297" s="16">
        <v>20174.349999999999</v>
      </c>
      <c r="O297" s="16">
        <v>285510.92</v>
      </c>
      <c r="P297" s="16">
        <v>22362.32</v>
      </c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>
        <v>328782</v>
      </c>
      <c r="AB297" s="16">
        <v>25751</v>
      </c>
      <c r="AC297" s="16">
        <v>77546</v>
      </c>
      <c r="AD297" s="16">
        <v>6074</v>
      </c>
      <c r="AE297" s="16">
        <v>175327</v>
      </c>
      <c r="AF297" s="16">
        <v>13732</v>
      </c>
      <c r="AG297" s="16"/>
      <c r="AH297" s="16"/>
      <c r="AI297" s="16"/>
      <c r="AJ297" s="16"/>
      <c r="AK297" s="24" t="s">
        <v>564</v>
      </c>
    </row>
    <row r="298" spans="1:37" ht="61.5" customHeight="1" x14ac:dyDescent="0.25">
      <c r="A298" s="34" t="s">
        <v>840</v>
      </c>
      <c r="B298" s="35" t="s">
        <v>429</v>
      </c>
      <c r="C298" s="31" t="s">
        <v>1109</v>
      </c>
      <c r="D298" s="18" t="s">
        <v>79</v>
      </c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>
        <v>288421.40000000002</v>
      </c>
      <c r="P298" s="16">
        <v>22590.28</v>
      </c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>
        <v>328782</v>
      </c>
      <c r="AB298" s="16">
        <v>25751</v>
      </c>
      <c r="AC298" s="16">
        <v>77546</v>
      </c>
      <c r="AD298" s="16">
        <v>6074</v>
      </c>
      <c r="AE298" s="16">
        <v>175327</v>
      </c>
      <c r="AF298" s="16">
        <v>13732</v>
      </c>
      <c r="AG298" s="16"/>
      <c r="AH298" s="16"/>
      <c r="AI298" s="16"/>
      <c r="AJ298" s="16"/>
      <c r="AK298" s="24" t="s">
        <v>564</v>
      </c>
    </row>
    <row r="299" spans="1:37" ht="61.5" customHeight="1" x14ac:dyDescent="0.25">
      <c r="A299" s="34" t="s">
        <v>841</v>
      </c>
      <c r="B299" s="35" t="s">
        <v>203</v>
      </c>
      <c r="C299" s="31" t="s">
        <v>1128</v>
      </c>
      <c r="D299" s="18" t="s">
        <v>79</v>
      </c>
      <c r="E299" s="16">
        <v>360002.24</v>
      </c>
      <c r="F299" s="16">
        <v>28196.77</v>
      </c>
      <c r="G299" s="16">
        <v>682020.64999999991</v>
      </c>
      <c r="H299" s="16">
        <v>53418.5</v>
      </c>
      <c r="I299" s="16">
        <v>418666.14</v>
      </c>
      <c r="J299" s="16">
        <v>32792</v>
      </c>
      <c r="K299" s="16">
        <v>418666.14</v>
      </c>
      <c r="L299" s="16">
        <v>32791.550000000003</v>
      </c>
      <c r="M299" s="16"/>
      <c r="N299" s="16"/>
      <c r="O299" s="16">
        <v>293319.52</v>
      </c>
      <c r="P299" s="16">
        <v>22973.919999999998</v>
      </c>
      <c r="Q299" s="16"/>
      <c r="R299" s="16"/>
      <c r="S299" s="16"/>
      <c r="T299" s="16"/>
      <c r="U299" s="16"/>
      <c r="V299" s="16"/>
      <c r="W299" s="16">
        <v>2618683.09</v>
      </c>
      <c r="X299" s="16">
        <v>205105.39</v>
      </c>
      <c r="Y299" s="16"/>
      <c r="Z299" s="16"/>
      <c r="AA299" s="16">
        <v>328782</v>
      </c>
      <c r="AB299" s="16">
        <v>25751</v>
      </c>
      <c r="AC299" s="16">
        <v>77546</v>
      </c>
      <c r="AD299" s="16">
        <v>6074</v>
      </c>
      <c r="AE299" s="16">
        <v>175327</v>
      </c>
      <c r="AF299" s="16">
        <v>13732</v>
      </c>
      <c r="AG299" s="16"/>
      <c r="AH299" s="16"/>
      <c r="AI299" s="16"/>
      <c r="AJ299" s="16"/>
      <c r="AK299" s="24" t="s">
        <v>564</v>
      </c>
    </row>
    <row r="300" spans="1:37" ht="61.5" customHeight="1" x14ac:dyDescent="0.25">
      <c r="A300" s="34" t="s">
        <v>842</v>
      </c>
      <c r="B300" s="35" t="s">
        <v>556</v>
      </c>
      <c r="C300" s="38" t="s">
        <v>20</v>
      </c>
      <c r="D300" s="18">
        <v>44334</v>
      </c>
      <c r="E300" s="16"/>
      <c r="F300" s="16"/>
      <c r="G300" s="17">
        <v>944796</v>
      </c>
      <c r="H300" s="17">
        <v>74000</v>
      </c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24" t="s">
        <v>564</v>
      </c>
    </row>
    <row r="301" spans="1:37" ht="61.5" customHeight="1" x14ac:dyDescent="0.25">
      <c r="A301" s="34" t="s">
        <v>843</v>
      </c>
      <c r="B301" s="35" t="s">
        <v>204</v>
      </c>
      <c r="C301" s="31" t="s">
        <v>20</v>
      </c>
      <c r="D301" s="18">
        <v>44341</v>
      </c>
      <c r="E301" s="16">
        <v>1636302.51</v>
      </c>
      <c r="F301" s="16">
        <v>128161.54</v>
      </c>
      <c r="G301" s="16">
        <v>3099958.81</v>
      </c>
      <c r="H301" s="16">
        <v>242800.77</v>
      </c>
      <c r="I301" s="16">
        <v>1902945.01</v>
      </c>
      <c r="J301" s="16">
        <v>149046</v>
      </c>
      <c r="K301" s="16">
        <v>1902945.01</v>
      </c>
      <c r="L301" s="16">
        <v>149046.01999999999</v>
      </c>
      <c r="M301" s="16">
        <v>1202768.67</v>
      </c>
      <c r="N301" s="16">
        <v>94205.5</v>
      </c>
      <c r="O301" s="16">
        <v>1333212.48</v>
      </c>
      <c r="P301" s="16">
        <v>104422.36</v>
      </c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>
        <v>328782</v>
      </c>
      <c r="AB301" s="16">
        <v>25751</v>
      </c>
      <c r="AC301" s="16">
        <v>77546</v>
      </c>
      <c r="AD301" s="16">
        <v>6074</v>
      </c>
      <c r="AE301" s="16">
        <v>175327</v>
      </c>
      <c r="AF301" s="16">
        <v>13732</v>
      </c>
      <c r="AG301" s="16"/>
      <c r="AH301" s="16"/>
      <c r="AI301" s="16"/>
      <c r="AJ301" s="16"/>
      <c r="AK301" s="24" t="s">
        <v>564</v>
      </c>
    </row>
    <row r="302" spans="1:37" ht="61.5" customHeight="1" x14ac:dyDescent="0.25">
      <c r="A302" s="34" t="s">
        <v>844</v>
      </c>
      <c r="B302" s="35" t="s">
        <v>205</v>
      </c>
      <c r="C302" s="31" t="s">
        <v>1129</v>
      </c>
      <c r="D302" s="18">
        <v>44159</v>
      </c>
      <c r="E302" s="16">
        <v>2683759.16</v>
      </c>
      <c r="F302" s="16">
        <v>210202.4</v>
      </c>
      <c r="G302" s="16">
        <v>5084354.99</v>
      </c>
      <c r="H302" s="16">
        <v>398226.36</v>
      </c>
      <c r="I302" s="16"/>
      <c r="J302" s="16"/>
      <c r="K302" s="16">
        <v>3121089.1999999997</v>
      </c>
      <c r="L302" s="16">
        <v>244455.78</v>
      </c>
      <c r="M302" s="16"/>
      <c r="N302" s="16"/>
      <c r="O302" s="16">
        <v>2186650.1999999997</v>
      </c>
      <c r="P302" s="16">
        <v>171266.9</v>
      </c>
      <c r="Q302" s="16"/>
      <c r="R302" s="16"/>
      <c r="S302" s="16"/>
      <c r="T302" s="16"/>
      <c r="U302" s="16"/>
      <c r="V302" s="16"/>
      <c r="W302" s="16">
        <v>6368121.5599999996</v>
      </c>
      <c r="X302" s="16">
        <v>498775.92</v>
      </c>
      <c r="Y302" s="16"/>
      <c r="Z302" s="16"/>
      <c r="AA302" s="16">
        <v>328782</v>
      </c>
      <c r="AB302" s="16">
        <v>25751</v>
      </c>
      <c r="AC302" s="16">
        <v>77546</v>
      </c>
      <c r="AD302" s="16">
        <v>6074</v>
      </c>
      <c r="AE302" s="16">
        <v>175327</v>
      </c>
      <c r="AF302" s="16">
        <v>13732</v>
      </c>
      <c r="AG302" s="16"/>
      <c r="AH302" s="16"/>
      <c r="AI302" s="16"/>
      <c r="AJ302" s="16"/>
      <c r="AK302" s="24" t="s">
        <v>564</v>
      </c>
    </row>
    <row r="303" spans="1:37" ht="61.5" customHeight="1" x14ac:dyDescent="0.25">
      <c r="A303" s="34" t="s">
        <v>845</v>
      </c>
      <c r="B303" s="35" t="s">
        <v>206</v>
      </c>
      <c r="C303" s="31" t="s">
        <v>1130</v>
      </c>
      <c r="D303" s="18" t="s">
        <v>79</v>
      </c>
      <c r="E303" s="16">
        <v>1724299.19</v>
      </c>
      <c r="F303" s="16">
        <v>135053.78</v>
      </c>
      <c r="G303" s="16">
        <v>3266667.63</v>
      </c>
      <c r="H303" s="16">
        <v>255858.05</v>
      </c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24" t="s">
        <v>564</v>
      </c>
    </row>
    <row r="304" spans="1:37" ht="61.5" customHeight="1" x14ac:dyDescent="0.25">
      <c r="A304" s="34" t="s">
        <v>846</v>
      </c>
      <c r="B304" s="35" t="s">
        <v>207</v>
      </c>
      <c r="C304" s="31" t="s">
        <v>1131</v>
      </c>
      <c r="D304" s="18">
        <v>44159</v>
      </c>
      <c r="E304" s="16"/>
      <c r="F304" s="16"/>
      <c r="G304" s="16">
        <v>3344575.1199999996</v>
      </c>
      <c r="H304" s="16">
        <v>261960.06</v>
      </c>
      <c r="I304" s="16"/>
      <c r="J304" s="16"/>
      <c r="K304" s="16">
        <v>2053105.52</v>
      </c>
      <c r="L304" s="16">
        <v>160807.17000000001</v>
      </c>
      <c r="M304" s="16">
        <v>1297678.5900000001</v>
      </c>
      <c r="N304" s="16">
        <v>101639.21</v>
      </c>
      <c r="O304" s="16">
        <v>1438415.66</v>
      </c>
      <c r="P304" s="16">
        <v>112662.28</v>
      </c>
      <c r="Q304" s="16"/>
      <c r="R304" s="16"/>
      <c r="S304" s="16"/>
      <c r="T304" s="16"/>
      <c r="U304" s="16"/>
      <c r="V304" s="16"/>
      <c r="W304" s="16">
        <v>8763789.7200000007</v>
      </c>
      <c r="X304" s="16">
        <v>686413.92</v>
      </c>
      <c r="Y304" s="16"/>
      <c r="Z304" s="16"/>
      <c r="AA304" s="16">
        <v>328782</v>
      </c>
      <c r="AB304" s="16">
        <v>25751</v>
      </c>
      <c r="AC304" s="16">
        <v>77546</v>
      </c>
      <c r="AD304" s="16">
        <v>6074</v>
      </c>
      <c r="AE304" s="16">
        <v>175327</v>
      </c>
      <c r="AF304" s="16">
        <v>13732</v>
      </c>
      <c r="AG304" s="16"/>
      <c r="AH304" s="16"/>
      <c r="AI304" s="16"/>
      <c r="AJ304" s="16"/>
      <c r="AK304" s="24" t="s">
        <v>564</v>
      </c>
    </row>
    <row r="305" spans="1:37" ht="61.5" customHeight="1" x14ac:dyDescent="0.25">
      <c r="A305" s="34" t="s">
        <v>847</v>
      </c>
      <c r="B305" s="35" t="s">
        <v>208</v>
      </c>
      <c r="C305" s="31" t="s">
        <v>1132</v>
      </c>
      <c r="D305" s="18">
        <v>44159</v>
      </c>
      <c r="E305" s="16">
        <v>1105795.83</v>
      </c>
      <c r="F305" s="16">
        <v>86610.21</v>
      </c>
      <c r="G305" s="16">
        <v>2094919.18</v>
      </c>
      <c r="H305" s="16">
        <v>164082.18</v>
      </c>
      <c r="I305" s="16"/>
      <c r="J305" s="16"/>
      <c r="K305" s="16">
        <v>1285989.99</v>
      </c>
      <c r="L305" s="16">
        <v>100723.71</v>
      </c>
      <c r="M305" s="16"/>
      <c r="N305" s="16"/>
      <c r="O305" s="16">
        <v>900970.81</v>
      </c>
      <c r="P305" s="16">
        <v>70567.520000000004</v>
      </c>
      <c r="Q305" s="16"/>
      <c r="R305" s="16"/>
      <c r="S305" s="16"/>
      <c r="T305" s="16"/>
      <c r="U305" s="16"/>
      <c r="V305" s="16"/>
      <c r="W305" s="16">
        <v>6132910.5</v>
      </c>
      <c r="X305" s="16">
        <v>480353.28000000003</v>
      </c>
      <c r="Y305" s="16"/>
      <c r="Z305" s="16"/>
      <c r="AA305" s="16">
        <v>328782</v>
      </c>
      <c r="AB305" s="16">
        <v>25751</v>
      </c>
      <c r="AC305" s="16">
        <v>77546</v>
      </c>
      <c r="AD305" s="16">
        <v>6074</v>
      </c>
      <c r="AE305" s="16">
        <v>175327</v>
      </c>
      <c r="AF305" s="16">
        <v>13732</v>
      </c>
      <c r="AG305" s="16"/>
      <c r="AH305" s="16"/>
      <c r="AI305" s="16"/>
      <c r="AJ305" s="16"/>
      <c r="AK305" s="24" t="s">
        <v>564</v>
      </c>
    </row>
    <row r="306" spans="1:37" ht="61.5" customHeight="1" x14ac:dyDescent="0.25">
      <c r="A306" s="34" t="s">
        <v>848</v>
      </c>
      <c r="B306" s="35" t="s">
        <v>209</v>
      </c>
      <c r="C306" s="31" t="s">
        <v>0</v>
      </c>
      <c r="D306" s="18" t="s">
        <v>79</v>
      </c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>
        <v>11758407.869999999</v>
      </c>
      <c r="T306" s="16">
        <v>920964</v>
      </c>
      <c r="U306" s="16"/>
      <c r="V306" s="16"/>
      <c r="W306" s="16">
        <v>21314187.07</v>
      </c>
      <c r="X306" s="16">
        <v>1669409.6</v>
      </c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24" t="s">
        <v>564</v>
      </c>
    </row>
    <row r="307" spans="1:37" ht="61.5" customHeight="1" x14ac:dyDescent="0.25">
      <c r="A307" s="34" t="s">
        <v>849</v>
      </c>
      <c r="B307" s="35" t="s">
        <v>210</v>
      </c>
      <c r="C307" s="31" t="s">
        <v>5</v>
      </c>
      <c r="D307" s="18" t="s">
        <v>79</v>
      </c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>
        <v>21325802.43</v>
      </c>
      <c r="X307" s="16">
        <v>1670319.36</v>
      </c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24" t="s">
        <v>564</v>
      </c>
    </row>
    <row r="308" spans="1:37" ht="61.5" customHeight="1" x14ac:dyDescent="0.25">
      <c r="A308" s="34" t="s">
        <v>850</v>
      </c>
      <c r="B308" s="35" t="s">
        <v>211</v>
      </c>
      <c r="C308" s="31" t="s">
        <v>10</v>
      </c>
      <c r="D308" s="18" t="s">
        <v>79</v>
      </c>
      <c r="E308" s="16">
        <v>5504584.04</v>
      </c>
      <c r="F308" s="16">
        <v>431140.32</v>
      </c>
      <c r="G308" s="16"/>
      <c r="H308" s="16"/>
      <c r="I308" s="16"/>
      <c r="J308" s="16"/>
      <c r="K308" s="16"/>
      <c r="L308" s="16"/>
      <c r="M308" s="16">
        <v>4046159.66</v>
      </c>
      <c r="N308" s="16">
        <v>316910.88</v>
      </c>
      <c r="O308" s="16">
        <v>4484977.6100000003</v>
      </c>
      <c r="P308" s="16">
        <v>351280.8</v>
      </c>
      <c r="Q308" s="16"/>
      <c r="R308" s="16"/>
      <c r="S308" s="16">
        <v>4971284.54</v>
      </c>
      <c r="T308" s="16">
        <v>389370.24</v>
      </c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24" t="s">
        <v>564</v>
      </c>
    </row>
    <row r="309" spans="1:37" ht="61.5" customHeight="1" x14ac:dyDescent="0.25">
      <c r="A309" s="34" t="s">
        <v>851</v>
      </c>
      <c r="B309" s="35" t="s">
        <v>212</v>
      </c>
      <c r="C309" s="31" t="s">
        <v>47</v>
      </c>
      <c r="D309" s="18" t="s">
        <v>79</v>
      </c>
      <c r="E309" s="16"/>
      <c r="F309" s="16"/>
      <c r="G309" s="16">
        <v>937860.91999999993</v>
      </c>
      <c r="H309" s="16">
        <v>73456.899999999994</v>
      </c>
      <c r="I309" s="16"/>
      <c r="J309" s="16"/>
      <c r="K309" s="16">
        <v>575716.6</v>
      </c>
      <c r="L309" s="16">
        <v>45092.35</v>
      </c>
      <c r="M309" s="16"/>
      <c r="N309" s="16"/>
      <c r="O309" s="16">
        <v>403349.84</v>
      </c>
      <c r="P309" s="16">
        <v>31591.919999999998</v>
      </c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>
        <v>328782</v>
      </c>
      <c r="AB309" s="16">
        <v>25751</v>
      </c>
      <c r="AC309" s="16"/>
      <c r="AD309" s="16"/>
      <c r="AE309" s="16">
        <v>175327</v>
      </c>
      <c r="AF309" s="16">
        <v>13732</v>
      </c>
      <c r="AG309" s="16"/>
      <c r="AH309" s="16"/>
      <c r="AI309" s="16"/>
      <c r="AJ309" s="16"/>
      <c r="AK309" s="24" t="s">
        <v>564</v>
      </c>
    </row>
    <row r="310" spans="1:37" ht="61.5" customHeight="1" x14ac:dyDescent="0.25">
      <c r="A310" s="34" t="s">
        <v>852</v>
      </c>
      <c r="B310" s="35" t="s">
        <v>213</v>
      </c>
      <c r="C310" s="31" t="s">
        <v>1061</v>
      </c>
      <c r="D310" s="18" t="s">
        <v>79</v>
      </c>
      <c r="E310" s="16">
        <v>1123220.9100000001</v>
      </c>
      <c r="F310" s="16">
        <v>87975.01</v>
      </c>
      <c r="G310" s="16">
        <v>2127930.83</v>
      </c>
      <c r="H310" s="16">
        <v>166667.78</v>
      </c>
      <c r="I310" s="16">
        <v>1306254.5699999998</v>
      </c>
      <c r="J310" s="16">
        <v>102311</v>
      </c>
      <c r="K310" s="16">
        <v>1306254.5699999998</v>
      </c>
      <c r="L310" s="16">
        <v>102310.91</v>
      </c>
      <c r="M310" s="16">
        <v>825626.63</v>
      </c>
      <c r="N310" s="16">
        <v>64666.27</v>
      </c>
      <c r="O310" s="16">
        <v>915168.27</v>
      </c>
      <c r="P310" s="16">
        <v>71679.520000000004</v>
      </c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>
        <v>328782</v>
      </c>
      <c r="AB310" s="16">
        <v>25751</v>
      </c>
      <c r="AC310" s="16">
        <v>77546</v>
      </c>
      <c r="AD310" s="16">
        <v>6074</v>
      </c>
      <c r="AE310" s="16">
        <v>175327</v>
      </c>
      <c r="AF310" s="16">
        <v>13732</v>
      </c>
      <c r="AG310" s="16"/>
      <c r="AH310" s="16"/>
      <c r="AI310" s="16"/>
      <c r="AJ310" s="16"/>
      <c r="AK310" s="24" t="s">
        <v>564</v>
      </c>
    </row>
    <row r="311" spans="1:37" ht="61.5" customHeight="1" x14ac:dyDescent="0.25">
      <c r="A311" s="34" t="s">
        <v>853</v>
      </c>
      <c r="B311" s="35" t="s">
        <v>214</v>
      </c>
      <c r="C311" s="31" t="s">
        <v>5</v>
      </c>
      <c r="D311" s="18" t="s">
        <v>79</v>
      </c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>
        <v>16495554.640000001</v>
      </c>
      <c r="X311" s="16">
        <v>1291995.6599999999</v>
      </c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24" t="s">
        <v>564</v>
      </c>
    </row>
    <row r="312" spans="1:37" ht="61.5" customHeight="1" x14ac:dyDescent="0.25">
      <c r="A312" s="34" t="s">
        <v>854</v>
      </c>
      <c r="B312" s="35" t="s">
        <v>215</v>
      </c>
      <c r="C312" s="31" t="s">
        <v>1089</v>
      </c>
      <c r="D312" s="18">
        <v>44159</v>
      </c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>
        <v>9993043.8099999987</v>
      </c>
      <c r="T312" s="16">
        <v>782693.86</v>
      </c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24" t="s">
        <v>564</v>
      </c>
    </row>
    <row r="313" spans="1:37" ht="61.5" customHeight="1" x14ac:dyDescent="0.25">
      <c r="A313" s="34" t="s">
        <v>855</v>
      </c>
      <c r="B313" s="35" t="s">
        <v>557</v>
      </c>
      <c r="C313" s="31" t="s">
        <v>20</v>
      </c>
      <c r="D313" s="18">
        <v>44334</v>
      </c>
      <c r="E313" s="16">
        <v>3456788.1599999997</v>
      </c>
      <c r="F313" s="16">
        <v>270749.02</v>
      </c>
      <c r="G313" s="16">
        <f>6548850.73+944796</f>
        <v>7493646.7300000004</v>
      </c>
      <c r="H313" s="16">
        <f>512931.33+74000</f>
        <v>586931.33000000007</v>
      </c>
      <c r="I313" s="16">
        <v>4020086.5900000003</v>
      </c>
      <c r="J313" s="16">
        <v>314869</v>
      </c>
      <c r="K313" s="16">
        <v>4020086.5900000003</v>
      </c>
      <c r="L313" s="16">
        <v>314868.74</v>
      </c>
      <c r="M313" s="16">
        <v>2540921.66</v>
      </c>
      <c r="N313" s="16">
        <v>199014.82</v>
      </c>
      <c r="O313" s="16">
        <v>2816492.11</v>
      </c>
      <c r="P313" s="16">
        <v>220598.56</v>
      </c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>
        <v>328782</v>
      </c>
      <c r="AB313" s="16">
        <v>25751</v>
      </c>
      <c r="AC313" s="16">
        <v>77546</v>
      </c>
      <c r="AD313" s="16">
        <v>6074</v>
      </c>
      <c r="AE313" s="16">
        <v>175327</v>
      </c>
      <c r="AF313" s="16">
        <v>13732</v>
      </c>
      <c r="AG313" s="16"/>
      <c r="AH313" s="16"/>
      <c r="AI313" s="16"/>
      <c r="AJ313" s="16"/>
      <c r="AK313" s="24" t="s">
        <v>564</v>
      </c>
    </row>
    <row r="314" spans="1:37" ht="61.5" customHeight="1" x14ac:dyDescent="0.25">
      <c r="A314" s="34" t="s">
        <v>856</v>
      </c>
      <c r="B314" s="35" t="s">
        <v>216</v>
      </c>
      <c r="C314" s="31" t="s">
        <v>23</v>
      </c>
      <c r="D314" s="18" t="s">
        <v>79</v>
      </c>
      <c r="E314" s="16"/>
      <c r="F314" s="16"/>
      <c r="G314" s="16"/>
      <c r="H314" s="16"/>
      <c r="I314" s="16"/>
      <c r="J314" s="16"/>
      <c r="K314" s="16"/>
      <c r="L314" s="16"/>
      <c r="M314" s="16">
        <v>401157.70999999996</v>
      </c>
      <c r="N314" s="16">
        <v>31420.22</v>
      </c>
      <c r="O314" s="16">
        <v>444664.45</v>
      </c>
      <c r="P314" s="16">
        <v>34827.839999999997</v>
      </c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24" t="s">
        <v>564</v>
      </c>
    </row>
    <row r="315" spans="1:37" ht="61.5" customHeight="1" x14ac:dyDescent="0.25">
      <c r="A315" s="34" t="s">
        <v>857</v>
      </c>
      <c r="B315" s="35" t="s">
        <v>217</v>
      </c>
      <c r="C315" s="31" t="s">
        <v>5</v>
      </c>
      <c r="D315" s="18">
        <v>44159</v>
      </c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>
        <v>49750913.379999995</v>
      </c>
      <c r="X315" s="16">
        <v>3896684.03</v>
      </c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24" t="s">
        <v>564</v>
      </c>
    </row>
    <row r="316" spans="1:37" ht="61.5" customHeight="1" x14ac:dyDescent="0.25">
      <c r="A316" s="34" t="s">
        <v>858</v>
      </c>
      <c r="B316" s="35" t="s">
        <v>451</v>
      </c>
      <c r="C316" s="31" t="s">
        <v>1133</v>
      </c>
      <c r="D316" s="18">
        <v>44159</v>
      </c>
      <c r="E316" s="16"/>
      <c r="F316" s="16"/>
      <c r="G316" s="16">
        <v>2098385.41</v>
      </c>
      <c r="H316" s="16">
        <v>164353.66</v>
      </c>
      <c r="I316" s="16">
        <v>1288117.77</v>
      </c>
      <c r="J316" s="16">
        <v>100890</v>
      </c>
      <c r="K316" s="16">
        <v>1288117.77</v>
      </c>
      <c r="L316" s="16">
        <v>100890.37</v>
      </c>
      <c r="M316" s="16">
        <v>814163.15</v>
      </c>
      <c r="N316" s="16">
        <v>63768.41</v>
      </c>
      <c r="O316" s="16">
        <v>902461.54</v>
      </c>
      <c r="P316" s="16">
        <v>70684.28</v>
      </c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>
        <v>328782</v>
      </c>
      <c r="AB316" s="16">
        <v>25751</v>
      </c>
      <c r="AC316" s="16">
        <v>77546</v>
      </c>
      <c r="AD316" s="16">
        <v>6074</v>
      </c>
      <c r="AE316" s="16">
        <v>175327</v>
      </c>
      <c r="AF316" s="16">
        <v>13732</v>
      </c>
      <c r="AG316" s="16"/>
      <c r="AH316" s="16"/>
      <c r="AI316" s="16"/>
      <c r="AJ316" s="16"/>
      <c r="AK316" s="24" t="s">
        <v>564</v>
      </c>
    </row>
    <row r="317" spans="1:37" ht="61.5" customHeight="1" x14ac:dyDescent="0.25">
      <c r="A317" s="34" t="s">
        <v>859</v>
      </c>
      <c r="B317" s="35" t="s">
        <v>218</v>
      </c>
      <c r="C317" s="31" t="s">
        <v>1134</v>
      </c>
      <c r="D317" s="18" t="s">
        <v>79</v>
      </c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>
        <v>328782</v>
      </c>
      <c r="AB317" s="16">
        <v>25751</v>
      </c>
      <c r="AC317" s="16">
        <v>77546</v>
      </c>
      <c r="AD317" s="16">
        <v>6074</v>
      </c>
      <c r="AE317" s="16">
        <v>175327</v>
      </c>
      <c r="AF317" s="16">
        <v>13732</v>
      </c>
      <c r="AG317" s="16"/>
      <c r="AH317" s="16"/>
      <c r="AI317" s="16"/>
      <c r="AJ317" s="16"/>
      <c r="AK317" s="24" t="s">
        <v>564</v>
      </c>
    </row>
    <row r="318" spans="1:37" ht="61.5" customHeight="1" x14ac:dyDescent="0.25">
      <c r="A318" s="34" t="s">
        <v>860</v>
      </c>
      <c r="B318" s="35" t="s">
        <v>219</v>
      </c>
      <c r="C318" s="31" t="s">
        <v>1135</v>
      </c>
      <c r="D318" s="18" t="s">
        <v>79</v>
      </c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>
        <v>328782</v>
      </c>
      <c r="AB318" s="16">
        <v>25751</v>
      </c>
      <c r="AC318" s="16">
        <v>77546</v>
      </c>
      <c r="AD318" s="16">
        <v>6074</v>
      </c>
      <c r="AE318" s="16">
        <v>175327</v>
      </c>
      <c r="AF318" s="16">
        <v>13732</v>
      </c>
      <c r="AG318" s="16"/>
      <c r="AH318" s="16"/>
      <c r="AI318" s="16"/>
      <c r="AJ318" s="16"/>
      <c r="AK318" s="24" t="s">
        <v>564</v>
      </c>
    </row>
    <row r="319" spans="1:37" ht="61.5" customHeight="1" x14ac:dyDescent="0.25">
      <c r="A319" s="34" t="s">
        <v>861</v>
      </c>
      <c r="B319" s="35" t="s">
        <v>220</v>
      </c>
      <c r="C319" s="31" t="s">
        <v>1136</v>
      </c>
      <c r="D319" s="18" t="s">
        <v>79</v>
      </c>
      <c r="E319" s="16">
        <v>448957.29000000004</v>
      </c>
      <c r="F319" s="16">
        <v>35164.07</v>
      </c>
      <c r="G319" s="16"/>
      <c r="H319" s="16"/>
      <c r="I319" s="16"/>
      <c r="J319" s="16"/>
      <c r="K319" s="16"/>
      <c r="L319" s="16"/>
      <c r="M319" s="16"/>
      <c r="N319" s="16"/>
      <c r="O319" s="16">
        <v>365797.56</v>
      </c>
      <c r="P319" s="16">
        <v>28650.68</v>
      </c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>
        <v>328782</v>
      </c>
      <c r="AB319" s="16">
        <v>25751</v>
      </c>
      <c r="AC319" s="16">
        <v>77546</v>
      </c>
      <c r="AD319" s="16">
        <v>6074</v>
      </c>
      <c r="AE319" s="16">
        <v>175327</v>
      </c>
      <c r="AF319" s="16">
        <v>13732</v>
      </c>
      <c r="AG319" s="16"/>
      <c r="AH319" s="16"/>
      <c r="AI319" s="16"/>
      <c r="AJ319" s="16"/>
      <c r="AK319" s="24" t="s">
        <v>564</v>
      </c>
    </row>
    <row r="320" spans="1:37" ht="61.5" customHeight="1" x14ac:dyDescent="0.25">
      <c r="A320" s="34" t="s">
        <v>862</v>
      </c>
      <c r="B320" s="35" t="s">
        <v>221</v>
      </c>
      <c r="C320" s="31" t="s">
        <v>1137</v>
      </c>
      <c r="D320" s="18" t="s">
        <v>79</v>
      </c>
      <c r="E320" s="16">
        <v>1216183.74</v>
      </c>
      <c r="F320" s="16">
        <v>95256.22</v>
      </c>
      <c r="G320" s="16"/>
      <c r="H320" s="16"/>
      <c r="I320" s="16"/>
      <c r="J320" s="16"/>
      <c r="K320" s="16"/>
      <c r="L320" s="16"/>
      <c r="M320" s="16"/>
      <c r="N320" s="16"/>
      <c r="O320" s="16">
        <v>990911.72</v>
      </c>
      <c r="P320" s="16">
        <v>77612.039999999994</v>
      </c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>
        <v>328782</v>
      </c>
      <c r="AB320" s="16">
        <v>25751</v>
      </c>
      <c r="AC320" s="16">
        <v>77546</v>
      </c>
      <c r="AD320" s="16">
        <v>6074</v>
      </c>
      <c r="AE320" s="16">
        <v>175327</v>
      </c>
      <c r="AF320" s="16">
        <v>13732</v>
      </c>
      <c r="AG320" s="16"/>
      <c r="AH320" s="16"/>
      <c r="AI320" s="16"/>
      <c r="AJ320" s="16"/>
      <c r="AK320" s="24" t="s">
        <v>564</v>
      </c>
    </row>
    <row r="321" spans="1:37" ht="61.5" customHeight="1" x14ac:dyDescent="0.25">
      <c r="A321" s="34" t="s">
        <v>863</v>
      </c>
      <c r="B321" s="35" t="s">
        <v>222</v>
      </c>
      <c r="C321" s="31" t="s">
        <v>1</v>
      </c>
      <c r="D321" s="18">
        <v>44334</v>
      </c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>
        <v>6358958.6200000001</v>
      </c>
      <c r="T321" s="16">
        <v>498058.23999999999</v>
      </c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24" t="s">
        <v>564</v>
      </c>
    </row>
    <row r="322" spans="1:37" ht="61.5" customHeight="1" x14ac:dyDescent="0.25">
      <c r="A322" s="34" t="s">
        <v>864</v>
      </c>
      <c r="B322" s="35" t="s">
        <v>223</v>
      </c>
      <c r="C322" s="31" t="s">
        <v>1138</v>
      </c>
      <c r="D322" s="18" t="s">
        <v>79</v>
      </c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>
        <v>59113474.950000003</v>
      </c>
      <c r="X322" s="16">
        <v>4629996.08</v>
      </c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24" t="s">
        <v>564</v>
      </c>
    </row>
    <row r="323" spans="1:37" ht="61.5" customHeight="1" x14ac:dyDescent="0.25">
      <c r="A323" s="34" t="s">
        <v>865</v>
      </c>
      <c r="B323" s="35" t="s">
        <v>224</v>
      </c>
      <c r="C323" s="31" t="s">
        <v>24</v>
      </c>
      <c r="D323" s="18">
        <v>44159</v>
      </c>
      <c r="E323" s="16">
        <v>333516.11000000004</v>
      </c>
      <c r="F323" s="16">
        <v>26122.27</v>
      </c>
      <c r="G323" s="16">
        <v>631842.94000000006</v>
      </c>
      <c r="H323" s="16">
        <v>49488.38</v>
      </c>
      <c r="I323" s="16">
        <v>387863.98</v>
      </c>
      <c r="J323" s="16">
        <v>30379</v>
      </c>
      <c r="K323" s="16"/>
      <c r="L323" s="16"/>
      <c r="M323" s="16">
        <v>245151.93</v>
      </c>
      <c r="N323" s="16">
        <v>19201.25</v>
      </c>
      <c r="O323" s="16">
        <v>271739.38</v>
      </c>
      <c r="P323" s="16">
        <v>21283.68</v>
      </c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>
        <v>328782</v>
      </c>
      <c r="AB323" s="16">
        <v>25751</v>
      </c>
      <c r="AC323" s="16">
        <v>77546</v>
      </c>
      <c r="AD323" s="16">
        <v>6074</v>
      </c>
      <c r="AE323" s="16"/>
      <c r="AF323" s="16"/>
      <c r="AG323" s="16"/>
      <c r="AH323" s="16"/>
      <c r="AI323" s="16"/>
      <c r="AJ323" s="16"/>
      <c r="AK323" s="24" t="s">
        <v>564</v>
      </c>
    </row>
    <row r="324" spans="1:37" ht="61.5" customHeight="1" x14ac:dyDescent="0.25">
      <c r="A324" s="34" t="s">
        <v>866</v>
      </c>
      <c r="B324" s="35" t="s">
        <v>225</v>
      </c>
      <c r="C324" s="31" t="s">
        <v>1139</v>
      </c>
      <c r="D324" s="18">
        <v>44159</v>
      </c>
      <c r="E324" s="16">
        <v>553507.79</v>
      </c>
      <c r="F324" s="16">
        <v>43352.87</v>
      </c>
      <c r="G324" s="16">
        <v>1048615</v>
      </c>
      <c r="H324" s="16">
        <v>82131.58</v>
      </c>
      <c r="I324" s="16"/>
      <c r="J324" s="16"/>
      <c r="K324" s="16"/>
      <c r="L324" s="16"/>
      <c r="M324" s="16">
        <v>406857.43</v>
      </c>
      <c r="N324" s="16">
        <v>31866.65</v>
      </c>
      <c r="O324" s="16">
        <v>450982.32</v>
      </c>
      <c r="P324" s="16">
        <v>35322.68</v>
      </c>
      <c r="Q324" s="16"/>
      <c r="R324" s="16"/>
      <c r="S324" s="16"/>
      <c r="T324" s="16"/>
      <c r="U324" s="16"/>
      <c r="V324" s="16"/>
      <c r="W324" s="16">
        <v>3241498.74</v>
      </c>
      <c r="X324" s="16">
        <v>253886.72</v>
      </c>
      <c r="Y324" s="16"/>
      <c r="Z324" s="16"/>
      <c r="AA324" s="16">
        <v>328782</v>
      </c>
      <c r="AB324" s="16">
        <v>25751</v>
      </c>
      <c r="AC324" s="16">
        <v>77546</v>
      </c>
      <c r="AD324" s="16">
        <v>6074</v>
      </c>
      <c r="AE324" s="16">
        <v>175327</v>
      </c>
      <c r="AF324" s="16">
        <v>13732</v>
      </c>
      <c r="AG324" s="16"/>
      <c r="AH324" s="16"/>
      <c r="AI324" s="16"/>
      <c r="AJ324" s="16"/>
      <c r="AK324" s="24" t="s">
        <v>564</v>
      </c>
    </row>
    <row r="325" spans="1:37" ht="61.5" customHeight="1" x14ac:dyDescent="0.25">
      <c r="A325" s="34" t="s">
        <v>867</v>
      </c>
      <c r="B325" s="35" t="s">
        <v>226</v>
      </c>
      <c r="C325" s="31" t="s">
        <v>24</v>
      </c>
      <c r="D325" s="18">
        <v>44159</v>
      </c>
      <c r="E325" s="16">
        <v>343099.9</v>
      </c>
      <c r="F325" s="16">
        <v>26872.91</v>
      </c>
      <c r="G325" s="16">
        <v>649999.35000000009</v>
      </c>
      <c r="H325" s="16">
        <v>50910.46</v>
      </c>
      <c r="I325" s="16">
        <v>399009.5</v>
      </c>
      <c r="J325" s="16">
        <v>31252</v>
      </c>
      <c r="K325" s="16"/>
      <c r="L325" s="16"/>
      <c r="M325" s="16">
        <v>252196.53</v>
      </c>
      <c r="N325" s="16">
        <v>19753.009999999998</v>
      </c>
      <c r="O325" s="16">
        <v>279547.99</v>
      </c>
      <c r="P325" s="16">
        <v>21895.279999999999</v>
      </c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>
        <v>328782</v>
      </c>
      <c r="AB325" s="16">
        <v>25751</v>
      </c>
      <c r="AC325" s="16">
        <v>77546</v>
      </c>
      <c r="AD325" s="16">
        <v>6074</v>
      </c>
      <c r="AE325" s="16"/>
      <c r="AF325" s="16"/>
      <c r="AG325" s="16"/>
      <c r="AH325" s="16"/>
      <c r="AI325" s="16"/>
      <c r="AJ325" s="16"/>
      <c r="AK325" s="24" t="s">
        <v>564</v>
      </c>
    </row>
    <row r="326" spans="1:37" ht="61.5" customHeight="1" x14ac:dyDescent="0.25">
      <c r="A326" s="34" t="s">
        <v>868</v>
      </c>
      <c r="B326" s="35" t="s">
        <v>227</v>
      </c>
      <c r="C326" s="31" t="s">
        <v>24</v>
      </c>
      <c r="D326" s="18">
        <v>44159</v>
      </c>
      <c r="E326" s="16">
        <v>244648.18</v>
      </c>
      <c r="F326" s="16">
        <v>19161.79</v>
      </c>
      <c r="G326" s="16">
        <v>463483.54</v>
      </c>
      <c r="H326" s="16">
        <v>36301.82</v>
      </c>
      <c r="I326" s="16">
        <v>284514.64999999997</v>
      </c>
      <c r="J326" s="16">
        <v>22284</v>
      </c>
      <c r="K326" s="16"/>
      <c r="L326" s="16"/>
      <c r="M326" s="16">
        <v>179829.32</v>
      </c>
      <c r="N326" s="16">
        <v>14084.93</v>
      </c>
      <c r="O326" s="16">
        <v>199332.34</v>
      </c>
      <c r="P326" s="16">
        <v>15612.48</v>
      </c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>
        <v>328782</v>
      </c>
      <c r="AB326" s="16">
        <v>25751</v>
      </c>
      <c r="AC326" s="16">
        <v>77546</v>
      </c>
      <c r="AD326" s="16">
        <v>6074</v>
      </c>
      <c r="AE326" s="16"/>
      <c r="AF326" s="16"/>
      <c r="AG326" s="16"/>
      <c r="AH326" s="16"/>
      <c r="AI326" s="16"/>
      <c r="AJ326" s="16"/>
      <c r="AK326" s="24" t="s">
        <v>564</v>
      </c>
    </row>
    <row r="327" spans="1:37" ht="61.5" customHeight="1" x14ac:dyDescent="0.25">
      <c r="A327" s="34" t="s">
        <v>869</v>
      </c>
      <c r="B327" s="35" t="s">
        <v>228</v>
      </c>
      <c r="C327" s="31" t="s">
        <v>26</v>
      </c>
      <c r="D327" s="18">
        <v>44159</v>
      </c>
      <c r="E327" s="16">
        <v>242382.92</v>
      </c>
      <c r="F327" s="16">
        <v>18984.37</v>
      </c>
      <c r="G327" s="16"/>
      <c r="H327" s="16"/>
      <c r="I327" s="16">
        <v>281880.25</v>
      </c>
      <c r="J327" s="16">
        <v>22078</v>
      </c>
      <c r="K327" s="16"/>
      <c r="L327" s="16"/>
      <c r="M327" s="16">
        <v>178164.22999999998</v>
      </c>
      <c r="N327" s="16">
        <v>13954.51</v>
      </c>
      <c r="O327" s="16">
        <v>197486.67</v>
      </c>
      <c r="P327" s="16">
        <v>15467.92</v>
      </c>
      <c r="Q327" s="16"/>
      <c r="R327" s="16"/>
      <c r="S327" s="16"/>
      <c r="T327" s="16"/>
      <c r="U327" s="16"/>
      <c r="V327" s="16"/>
      <c r="W327" s="16">
        <v>2093668.78</v>
      </c>
      <c r="X327" s="16">
        <v>163984.24</v>
      </c>
      <c r="Y327" s="16"/>
      <c r="Z327" s="16"/>
      <c r="AA327" s="16"/>
      <c r="AB327" s="16"/>
      <c r="AC327" s="16">
        <v>77546</v>
      </c>
      <c r="AD327" s="16">
        <v>6074</v>
      </c>
      <c r="AE327" s="16"/>
      <c r="AF327" s="16"/>
      <c r="AG327" s="16"/>
      <c r="AH327" s="16"/>
      <c r="AI327" s="16"/>
      <c r="AJ327" s="16"/>
      <c r="AK327" s="24" t="s">
        <v>564</v>
      </c>
    </row>
    <row r="328" spans="1:37" ht="61.5" customHeight="1" x14ac:dyDescent="0.25">
      <c r="A328" s="34" t="s">
        <v>870</v>
      </c>
      <c r="B328" s="35" t="s">
        <v>229</v>
      </c>
      <c r="C328" s="31" t="s">
        <v>20</v>
      </c>
      <c r="D328" s="18">
        <v>44334</v>
      </c>
      <c r="E328" s="16">
        <v>742134.33000000007</v>
      </c>
      <c r="F328" s="16">
        <v>58126.83</v>
      </c>
      <c r="G328" s="16">
        <v>1405966.09</v>
      </c>
      <c r="H328" s="16">
        <v>110120.7</v>
      </c>
      <c r="I328" s="16">
        <v>863068.28999999992</v>
      </c>
      <c r="J328" s="16">
        <v>67599</v>
      </c>
      <c r="K328" s="16">
        <v>863068.28999999992</v>
      </c>
      <c r="L328" s="16">
        <v>67598.850000000006</v>
      </c>
      <c r="M328" s="16">
        <v>545507.88</v>
      </c>
      <c r="N328" s="16">
        <v>42726.29</v>
      </c>
      <c r="O328" s="16">
        <v>604669.81999999995</v>
      </c>
      <c r="P328" s="16">
        <v>47360.08</v>
      </c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>
        <v>328782</v>
      </c>
      <c r="AB328" s="16">
        <v>25751</v>
      </c>
      <c r="AC328" s="16">
        <v>77546</v>
      </c>
      <c r="AD328" s="16">
        <v>6074</v>
      </c>
      <c r="AE328" s="16">
        <v>175327</v>
      </c>
      <c r="AF328" s="16">
        <v>13732</v>
      </c>
      <c r="AG328" s="16"/>
      <c r="AH328" s="16"/>
      <c r="AI328" s="16"/>
      <c r="AJ328" s="16"/>
      <c r="AK328" s="24" t="s">
        <v>564</v>
      </c>
    </row>
    <row r="329" spans="1:37" ht="61.5" customHeight="1" x14ac:dyDescent="0.25">
      <c r="A329" s="34" t="s">
        <v>871</v>
      </c>
      <c r="B329" s="35" t="s">
        <v>230</v>
      </c>
      <c r="C329" s="31" t="s">
        <v>1140</v>
      </c>
      <c r="D329" s="18">
        <v>44159</v>
      </c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>
        <v>332859.45</v>
      </c>
      <c r="P329" s="16">
        <v>26070.84</v>
      </c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>
        <v>328782</v>
      </c>
      <c r="AB329" s="16">
        <v>25751</v>
      </c>
      <c r="AC329" s="16"/>
      <c r="AD329" s="16"/>
      <c r="AE329" s="16"/>
      <c r="AF329" s="16"/>
      <c r="AG329" s="16"/>
      <c r="AH329" s="16"/>
      <c r="AI329" s="16"/>
      <c r="AJ329" s="16"/>
      <c r="AK329" s="24" t="s">
        <v>564</v>
      </c>
    </row>
    <row r="330" spans="1:37" ht="61.5" customHeight="1" x14ac:dyDescent="0.25">
      <c r="A330" s="34" t="s">
        <v>872</v>
      </c>
      <c r="B330" s="35" t="s">
        <v>231</v>
      </c>
      <c r="C330" s="31" t="s">
        <v>1141</v>
      </c>
      <c r="D330" s="18">
        <v>44159</v>
      </c>
      <c r="E330" s="16">
        <v>556382.93000000005</v>
      </c>
      <c r="F330" s="16">
        <v>43578.06</v>
      </c>
      <c r="G330" s="16"/>
      <c r="H330" s="16"/>
      <c r="I330" s="16"/>
      <c r="J330" s="16"/>
      <c r="K330" s="16"/>
      <c r="L330" s="16"/>
      <c r="M330" s="16"/>
      <c r="N330" s="16"/>
      <c r="O330" s="16">
        <v>453324.9</v>
      </c>
      <c r="P330" s="16">
        <v>35506.160000000003</v>
      </c>
      <c r="Q330" s="16"/>
      <c r="R330" s="16"/>
      <c r="S330" s="16"/>
      <c r="T330" s="16"/>
      <c r="U330" s="16"/>
      <c r="V330" s="16"/>
      <c r="W330" s="16">
        <v>9215627.2600000016</v>
      </c>
      <c r="X330" s="16">
        <v>721803.58</v>
      </c>
      <c r="Y330" s="16"/>
      <c r="Z330" s="16"/>
      <c r="AA330" s="16">
        <v>328782</v>
      </c>
      <c r="AB330" s="16">
        <v>25751</v>
      </c>
      <c r="AC330" s="16">
        <v>77546</v>
      </c>
      <c r="AD330" s="16">
        <v>6074</v>
      </c>
      <c r="AE330" s="16">
        <v>175327</v>
      </c>
      <c r="AF330" s="16">
        <v>13732</v>
      </c>
      <c r="AG330" s="16"/>
      <c r="AH330" s="16"/>
      <c r="AI330" s="16"/>
      <c r="AJ330" s="16"/>
      <c r="AK330" s="24" t="s">
        <v>564</v>
      </c>
    </row>
    <row r="331" spans="1:37" ht="61.5" customHeight="1" x14ac:dyDescent="0.25">
      <c r="A331" s="34" t="s">
        <v>873</v>
      </c>
      <c r="B331" s="35" t="s">
        <v>232</v>
      </c>
      <c r="C331" s="31" t="s">
        <v>12</v>
      </c>
      <c r="D331" s="18">
        <v>44159</v>
      </c>
      <c r="E331" s="16">
        <v>1581587.75</v>
      </c>
      <c r="F331" s="16">
        <v>123876.07</v>
      </c>
      <c r="G331" s="16">
        <v>2996302.23</v>
      </c>
      <c r="H331" s="16">
        <v>234681.98</v>
      </c>
      <c r="I331" s="16">
        <v>1839314.24</v>
      </c>
      <c r="J331" s="16">
        <v>144062</v>
      </c>
      <c r="K331" s="16">
        <v>1839314.24</v>
      </c>
      <c r="L331" s="16">
        <v>144062.21</v>
      </c>
      <c r="M331" s="16">
        <v>1162550.4300000002</v>
      </c>
      <c r="N331" s="16">
        <v>91055.45</v>
      </c>
      <c r="O331" s="16">
        <v>1288632.46</v>
      </c>
      <c r="P331" s="16">
        <v>100930.68</v>
      </c>
      <c r="Q331" s="16"/>
      <c r="R331" s="16"/>
      <c r="S331" s="16"/>
      <c r="T331" s="16"/>
      <c r="U331" s="16"/>
      <c r="V331" s="16"/>
      <c r="W331" s="16">
        <v>7299092.7299999995</v>
      </c>
      <c r="X331" s="16">
        <v>571693.18000000005</v>
      </c>
      <c r="Y331" s="16"/>
      <c r="Z331" s="16"/>
      <c r="AA331" s="16">
        <v>328782</v>
      </c>
      <c r="AB331" s="16">
        <v>25751</v>
      </c>
      <c r="AC331" s="16">
        <v>77546</v>
      </c>
      <c r="AD331" s="16">
        <v>6074</v>
      </c>
      <c r="AE331" s="16">
        <v>175327</v>
      </c>
      <c r="AF331" s="16">
        <v>13732</v>
      </c>
      <c r="AG331" s="16"/>
      <c r="AH331" s="16"/>
      <c r="AI331" s="16"/>
      <c r="AJ331" s="16"/>
      <c r="AK331" s="24" t="s">
        <v>564</v>
      </c>
    </row>
    <row r="332" spans="1:37" ht="61.5" customHeight="1" x14ac:dyDescent="0.25">
      <c r="A332" s="34" t="s">
        <v>874</v>
      </c>
      <c r="B332" s="35" t="s">
        <v>233</v>
      </c>
      <c r="C332" s="31" t="s">
        <v>5</v>
      </c>
      <c r="D332" s="18">
        <v>44159</v>
      </c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>
        <v>28922248.390000001</v>
      </c>
      <c r="X332" s="16">
        <v>2265302.4</v>
      </c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24" t="s">
        <v>564</v>
      </c>
    </row>
    <row r="333" spans="1:37" ht="61.5" customHeight="1" x14ac:dyDescent="0.25">
      <c r="A333" s="34" t="s">
        <v>970</v>
      </c>
      <c r="B333" s="35" t="s">
        <v>452</v>
      </c>
      <c r="C333" s="31" t="s">
        <v>5</v>
      </c>
      <c r="D333" s="18">
        <v>44159</v>
      </c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>
        <v>28545910.699999999</v>
      </c>
      <c r="X333" s="16">
        <v>2235826.1800000002</v>
      </c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24" t="s">
        <v>564</v>
      </c>
    </row>
    <row r="334" spans="1:37" ht="61.5" customHeight="1" x14ac:dyDescent="0.25">
      <c r="A334" s="34" t="s">
        <v>875</v>
      </c>
      <c r="B334" s="35" t="s">
        <v>234</v>
      </c>
      <c r="C334" s="31" t="s">
        <v>3</v>
      </c>
      <c r="D334" s="18">
        <v>44159</v>
      </c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>
        <v>21372263.870000001</v>
      </c>
      <c r="X334" s="16">
        <v>1673958.3999999999</v>
      </c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24" t="s">
        <v>564</v>
      </c>
    </row>
    <row r="335" spans="1:37" ht="61.5" customHeight="1" x14ac:dyDescent="0.25">
      <c r="A335" s="34" t="s">
        <v>876</v>
      </c>
      <c r="B335" s="35" t="s">
        <v>453</v>
      </c>
      <c r="C335" s="31" t="s">
        <v>1142</v>
      </c>
      <c r="D335" s="18">
        <v>44159</v>
      </c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>
        <v>21534878.920000002</v>
      </c>
      <c r="X335" s="16">
        <v>1686695.04</v>
      </c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24" t="s">
        <v>564</v>
      </c>
    </row>
    <row r="336" spans="1:37" ht="61.5" customHeight="1" x14ac:dyDescent="0.25">
      <c r="A336" s="34" t="s">
        <v>877</v>
      </c>
      <c r="B336" s="35" t="s">
        <v>235</v>
      </c>
      <c r="C336" s="31" t="s">
        <v>1</v>
      </c>
      <c r="D336" s="18" t="s">
        <v>79</v>
      </c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>
        <v>11910607.299999999</v>
      </c>
      <c r="T336" s="16">
        <v>932884.85</v>
      </c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24" t="s">
        <v>564</v>
      </c>
    </row>
    <row r="337" spans="1:37" ht="61.5" customHeight="1" x14ac:dyDescent="0.25">
      <c r="A337" s="34" t="s">
        <v>878</v>
      </c>
      <c r="B337" s="35" t="s">
        <v>236</v>
      </c>
      <c r="C337" s="31" t="s">
        <v>1143</v>
      </c>
      <c r="D337" s="18">
        <v>44341</v>
      </c>
      <c r="E337" s="16">
        <v>3370359.75</v>
      </c>
      <c r="F337" s="16">
        <v>263979.62</v>
      </c>
      <c r="G337" s="16">
        <v>6385112.96</v>
      </c>
      <c r="H337" s="16">
        <v>500106.75</v>
      </c>
      <c r="I337" s="16"/>
      <c r="J337" s="16"/>
      <c r="K337" s="16">
        <v>3919574.29</v>
      </c>
      <c r="L337" s="16">
        <v>306996.21999999997</v>
      </c>
      <c r="M337" s="16">
        <v>2477392.2199999997</v>
      </c>
      <c r="N337" s="16">
        <v>194038.94</v>
      </c>
      <c r="O337" s="16">
        <v>2746072.71</v>
      </c>
      <c r="P337" s="16">
        <v>215083.04</v>
      </c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>
        <v>328782</v>
      </c>
      <c r="AB337" s="16">
        <v>25751</v>
      </c>
      <c r="AC337" s="16"/>
      <c r="AD337" s="16"/>
      <c r="AE337" s="16">
        <v>175327</v>
      </c>
      <c r="AF337" s="16">
        <v>13732</v>
      </c>
      <c r="AG337" s="16"/>
      <c r="AH337" s="16"/>
      <c r="AI337" s="16">
        <v>37994</v>
      </c>
      <c r="AJ337" s="16"/>
      <c r="AK337" s="24" t="s">
        <v>564</v>
      </c>
    </row>
    <row r="338" spans="1:37" ht="61.5" customHeight="1" x14ac:dyDescent="0.25">
      <c r="A338" s="34" t="s">
        <v>879</v>
      </c>
      <c r="B338" s="35" t="s">
        <v>237</v>
      </c>
      <c r="C338" s="31" t="s">
        <v>5</v>
      </c>
      <c r="D338" s="18">
        <v>44159</v>
      </c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>
        <v>35891464.869999997</v>
      </c>
      <c r="X338" s="16">
        <v>2811158.4</v>
      </c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24" t="s">
        <v>564</v>
      </c>
    </row>
    <row r="339" spans="1:37" ht="61.5" customHeight="1" x14ac:dyDescent="0.25">
      <c r="A339" s="34" t="s">
        <v>880</v>
      </c>
      <c r="B339" s="35" t="s">
        <v>238</v>
      </c>
      <c r="C339" s="31" t="s">
        <v>2</v>
      </c>
      <c r="D339" s="18">
        <v>44159</v>
      </c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>
        <v>7698312.2300000004</v>
      </c>
      <c r="R339" s="16">
        <v>602961.6</v>
      </c>
      <c r="S339" s="16"/>
      <c r="T339" s="16"/>
      <c r="U339" s="16"/>
      <c r="V339" s="16"/>
      <c r="W339" s="16">
        <v>22664937.379999999</v>
      </c>
      <c r="X339" s="16">
        <v>1775205.59</v>
      </c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24" t="s">
        <v>564</v>
      </c>
    </row>
    <row r="340" spans="1:37" ht="61.5" customHeight="1" x14ac:dyDescent="0.25">
      <c r="A340" s="34" t="s">
        <v>881</v>
      </c>
      <c r="B340" s="35" t="s">
        <v>239</v>
      </c>
      <c r="C340" s="31" t="s">
        <v>15</v>
      </c>
      <c r="D340" s="18" t="s">
        <v>79</v>
      </c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>
        <v>370340.74</v>
      </c>
      <c r="P340" s="16">
        <v>29006.52</v>
      </c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24" t="s">
        <v>564</v>
      </c>
    </row>
    <row r="341" spans="1:37" ht="61.5" customHeight="1" x14ac:dyDescent="0.25">
      <c r="A341" s="34" t="s">
        <v>882</v>
      </c>
      <c r="B341" s="35" t="s">
        <v>454</v>
      </c>
      <c r="C341" s="31" t="s">
        <v>1144</v>
      </c>
      <c r="D341" s="18" t="s">
        <v>79</v>
      </c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>
        <v>77546</v>
      </c>
      <c r="AD341" s="16">
        <v>6074</v>
      </c>
      <c r="AE341" s="16"/>
      <c r="AF341" s="16"/>
      <c r="AG341" s="16"/>
      <c r="AH341" s="16"/>
      <c r="AI341" s="16"/>
      <c r="AJ341" s="16"/>
      <c r="AK341" s="24" t="s">
        <v>564</v>
      </c>
    </row>
    <row r="342" spans="1:37" ht="61.5" customHeight="1" x14ac:dyDescent="0.25">
      <c r="A342" s="34" t="s">
        <v>883</v>
      </c>
      <c r="B342" s="35" t="s">
        <v>240</v>
      </c>
      <c r="C342" s="31" t="s">
        <v>44</v>
      </c>
      <c r="D342" s="18" t="s">
        <v>79</v>
      </c>
      <c r="E342" s="16"/>
      <c r="F342" s="16"/>
      <c r="G342" s="16"/>
      <c r="H342" s="16"/>
      <c r="I342" s="16"/>
      <c r="J342" s="16"/>
      <c r="K342" s="16">
        <v>404075.64999999997</v>
      </c>
      <c r="L342" s="16">
        <v>31648.77</v>
      </c>
      <c r="M342" s="16">
        <v>255398.62</v>
      </c>
      <c r="N342" s="16">
        <v>20003.810000000001</v>
      </c>
      <c r="O342" s="16">
        <v>283097.34999999998</v>
      </c>
      <c r="P342" s="16">
        <v>22173.279999999999</v>
      </c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>
        <v>175327</v>
      </c>
      <c r="AF342" s="16">
        <v>13732</v>
      </c>
      <c r="AG342" s="16"/>
      <c r="AH342" s="16"/>
      <c r="AI342" s="16"/>
      <c r="AJ342" s="16"/>
      <c r="AK342" s="24" t="s">
        <v>564</v>
      </c>
    </row>
    <row r="343" spans="1:37" ht="61.5" customHeight="1" x14ac:dyDescent="0.25">
      <c r="A343" s="34" t="s">
        <v>884</v>
      </c>
      <c r="B343" s="35" t="s">
        <v>241</v>
      </c>
      <c r="C343" s="31" t="s">
        <v>24</v>
      </c>
      <c r="D343" s="18" t="s">
        <v>79</v>
      </c>
      <c r="E343" s="16">
        <v>332731.98000000004</v>
      </c>
      <c r="F343" s="16">
        <v>26060.86</v>
      </c>
      <c r="G343" s="16">
        <v>630357.42000000004</v>
      </c>
      <c r="H343" s="16">
        <v>49372.03</v>
      </c>
      <c r="I343" s="16">
        <v>386952.08</v>
      </c>
      <c r="J343" s="16">
        <v>30308</v>
      </c>
      <c r="K343" s="16"/>
      <c r="L343" s="16"/>
      <c r="M343" s="16">
        <v>244575.56</v>
      </c>
      <c r="N343" s="16">
        <v>19156.099999999999</v>
      </c>
      <c r="O343" s="16">
        <v>271100.5</v>
      </c>
      <c r="P343" s="16">
        <v>21233.64</v>
      </c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>
        <v>328782</v>
      </c>
      <c r="AB343" s="16">
        <v>25751</v>
      </c>
      <c r="AC343" s="16">
        <v>77546</v>
      </c>
      <c r="AD343" s="16">
        <v>6074</v>
      </c>
      <c r="AE343" s="16"/>
      <c r="AF343" s="16"/>
      <c r="AG343" s="16"/>
      <c r="AH343" s="16"/>
      <c r="AI343" s="16"/>
      <c r="AJ343" s="16"/>
      <c r="AK343" s="24" t="s">
        <v>564</v>
      </c>
    </row>
    <row r="344" spans="1:37" ht="61.5" customHeight="1" x14ac:dyDescent="0.25">
      <c r="A344" s="34" t="s">
        <v>885</v>
      </c>
      <c r="B344" s="35" t="s">
        <v>242</v>
      </c>
      <c r="C344" s="31" t="s">
        <v>31</v>
      </c>
      <c r="D344" s="18" t="s">
        <v>79</v>
      </c>
      <c r="E344" s="16">
        <v>1380937.91</v>
      </c>
      <c r="F344" s="16">
        <v>108160.4</v>
      </c>
      <c r="G344" s="16"/>
      <c r="H344" s="16"/>
      <c r="I344" s="16"/>
      <c r="J344" s="16"/>
      <c r="K344" s="16">
        <v>1605967.65</v>
      </c>
      <c r="L344" s="16">
        <v>125785.60000000001</v>
      </c>
      <c r="M344" s="16">
        <v>1015062.21</v>
      </c>
      <c r="N344" s="16">
        <v>79503.600000000006</v>
      </c>
      <c r="O344" s="16">
        <v>1125148.71</v>
      </c>
      <c r="P344" s="16">
        <v>88126</v>
      </c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>
        <v>175327</v>
      </c>
      <c r="AF344" s="16">
        <v>13732</v>
      </c>
      <c r="AG344" s="16"/>
      <c r="AH344" s="16"/>
      <c r="AI344" s="16"/>
      <c r="AJ344" s="16"/>
      <c r="AK344" s="24" t="s">
        <v>564</v>
      </c>
    </row>
    <row r="345" spans="1:37" ht="61.5" customHeight="1" x14ac:dyDescent="0.25">
      <c r="A345" s="34" t="s">
        <v>886</v>
      </c>
      <c r="B345" s="35" t="s">
        <v>558</v>
      </c>
      <c r="C345" s="31" t="s">
        <v>20</v>
      </c>
      <c r="D345" s="18">
        <v>44334</v>
      </c>
      <c r="E345" s="16">
        <v>1663921.27</v>
      </c>
      <c r="F345" s="16">
        <v>130324.75</v>
      </c>
      <c r="G345" s="16">
        <f>3152282.27+944796</f>
        <v>4097078.27</v>
      </c>
      <c r="H345" s="16">
        <f>246898.94+74000</f>
        <v>320898.94</v>
      </c>
      <c r="I345" s="16">
        <v>1935064.36</v>
      </c>
      <c r="J345" s="16">
        <v>151562</v>
      </c>
      <c r="K345" s="16">
        <v>1935064.36</v>
      </c>
      <c r="L345" s="16">
        <v>151561.73000000001</v>
      </c>
      <c r="M345" s="16">
        <v>1223069.9100000001</v>
      </c>
      <c r="N345" s="16">
        <v>95795.57</v>
      </c>
      <c r="O345" s="16">
        <v>1355715.46</v>
      </c>
      <c r="P345" s="16">
        <v>106184.88</v>
      </c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>
        <v>328782</v>
      </c>
      <c r="AB345" s="16">
        <v>25751</v>
      </c>
      <c r="AC345" s="16">
        <v>77546</v>
      </c>
      <c r="AD345" s="16">
        <v>6074</v>
      </c>
      <c r="AE345" s="16">
        <v>525982</v>
      </c>
      <c r="AF345" s="16">
        <v>41197</v>
      </c>
      <c r="AG345" s="16"/>
      <c r="AH345" s="16"/>
      <c r="AI345" s="16"/>
      <c r="AJ345" s="16"/>
      <c r="AK345" s="24" t="s">
        <v>564</v>
      </c>
    </row>
    <row r="346" spans="1:37" ht="61.5" customHeight="1" x14ac:dyDescent="0.25">
      <c r="A346" s="34" t="s">
        <v>887</v>
      </c>
      <c r="B346" s="35" t="s">
        <v>243</v>
      </c>
      <c r="C346" s="31" t="s">
        <v>20</v>
      </c>
      <c r="D346" s="18">
        <v>44159</v>
      </c>
      <c r="E346" s="16">
        <v>753199.26</v>
      </c>
      <c r="F346" s="16">
        <v>58993.48</v>
      </c>
      <c r="G346" s="16">
        <v>1426928.48</v>
      </c>
      <c r="H346" s="16">
        <v>111762.56</v>
      </c>
      <c r="I346" s="16">
        <v>875936.3</v>
      </c>
      <c r="J346" s="16">
        <v>68607</v>
      </c>
      <c r="K346" s="16">
        <v>875936.3</v>
      </c>
      <c r="L346" s="16">
        <v>68606.720000000001</v>
      </c>
      <c r="M346" s="16">
        <v>553641.18999999994</v>
      </c>
      <c r="N346" s="16">
        <v>43363.32</v>
      </c>
      <c r="O346" s="16">
        <v>613685.21</v>
      </c>
      <c r="P346" s="16">
        <v>48066.2</v>
      </c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>
        <v>328782</v>
      </c>
      <c r="AB346" s="16">
        <v>25751</v>
      </c>
      <c r="AC346" s="16">
        <v>77546</v>
      </c>
      <c r="AD346" s="16">
        <v>6074</v>
      </c>
      <c r="AE346" s="16">
        <v>175327</v>
      </c>
      <c r="AF346" s="16">
        <v>13732</v>
      </c>
      <c r="AG346" s="16"/>
      <c r="AH346" s="16"/>
      <c r="AI346" s="16"/>
      <c r="AJ346" s="16"/>
      <c r="AK346" s="24" t="s">
        <v>564</v>
      </c>
    </row>
    <row r="347" spans="1:37" ht="61.5" customHeight="1" x14ac:dyDescent="0.25">
      <c r="A347" s="34" t="s">
        <v>888</v>
      </c>
      <c r="B347" s="35" t="s">
        <v>244</v>
      </c>
      <c r="C347" s="31" t="s">
        <v>5</v>
      </c>
      <c r="D347" s="18">
        <v>44341</v>
      </c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>
        <v>8547105.1699999999</v>
      </c>
      <c r="X347" s="16">
        <v>669442.35</v>
      </c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24" t="s">
        <v>564</v>
      </c>
    </row>
    <row r="348" spans="1:37" ht="61.5" customHeight="1" x14ac:dyDescent="0.25">
      <c r="A348" s="34" t="s">
        <v>889</v>
      </c>
      <c r="B348" s="35" t="s">
        <v>245</v>
      </c>
      <c r="C348" s="31" t="s">
        <v>5</v>
      </c>
      <c r="D348" s="18">
        <v>44159</v>
      </c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>
        <v>10326055.75</v>
      </c>
      <c r="X348" s="16">
        <v>808776.64</v>
      </c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24" t="s">
        <v>564</v>
      </c>
    </row>
    <row r="349" spans="1:37" ht="61.5" customHeight="1" x14ac:dyDescent="0.25">
      <c r="A349" s="34" t="s">
        <v>890</v>
      </c>
      <c r="B349" s="35" t="s">
        <v>455</v>
      </c>
      <c r="C349" s="31" t="s">
        <v>35</v>
      </c>
      <c r="D349" s="18">
        <v>44159</v>
      </c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>
        <v>2875695.52</v>
      </c>
      <c r="P349" s="16">
        <v>225235.6</v>
      </c>
      <c r="Q349" s="16"/>
      <c r="R349" s="16"/>
      <c r="S349" s="16"/>
      <c r="T349" s="16"/>
      <c r="U349" s="16"/>
      <c r="V349" s="16"/>
      <c r="W349" s="16">
        <v>17364964.399999999</v>
      </c>
      <c r="X349" s="16">
        <v>1360091.2</v>
      </c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24" t="s">
        <v>564</v>
      </c>
    </row>
    <row r="350" spans="1:37" ht="61.5" customHeight="1" x14ac:dyDescent="0.25">
      <c r="A350" s="34" t="s">
        <v>891</v>
      </c>
      <c r="B350" s="35" t="s">
        <v>246</v>
      </c>
      <c r="C350" s="31" t="s">
        <v>20</v>
      </c>
      <c r="D350" s="18" t="s">
        <v>79</v>
      </c>
      <c r="E350" s="16">
        <v>1574356.34</v>
      </c>
      <c r="F350" s="16">
        <v>123309.68</v>
      </c>
      <c r="G350" s="16">
        <v>2982602.4</v>
      </c>
      <c r="H350" s="16">
        <v>233608.95999999999</v>
      </c>
      <c r="I350" s="16">
        <v>1830904.44</v>
      </c>
      <c r="J350" s="16">
        <v>143404</v>
      </c>
      <c r="K350" s="16">
        <v>1830904.44</v>
      </c>
      <c r="L350" s="16">
        <v>143403.51999999999</v>
      </c>
      <c r="M350" s="16">
        <v>1157234.96</v>
      </c>
      <c r="N350" s="16">
        <v>90639.12</v>
      </c>
      <c r="O350" s="16">
        <v>1282740.51</v>
      </c>
      <c r="P350" s="16">
        <v>100469.2</v>
      </c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>
        <v>328782</v>
      </c>
      <c r="AB350" s="16">
        <v>25751</v>
      </c>
      <c r="AC350" s="16">
        <v>77546</v>
      </c>
      <c r="AD350" s="16">
        <v>6074</v>
      </c>
      <c r="AE350" s="16">
        <v>175327</v>
      </c>
      <c r="AF350" s="16">
        <v>13732</v>
      </c>
      <c r="AG350" s="16"/>
      <c r="AH350" s="16"/>
      <c r="AI350" s="16"/>
      <c r="AJ350" s="16"/>
      <c r="AK350" s="24" t="s">
        <v>564</v>
      </c>
    </row>
    <row r="351" spans="1:37" ht="61.5" customHeight="1" x14ac:dyDescent="0.25">
      <c r="A351" s="34" t="s">
        <v>892</v>
      </c>
      <c r="B351" s="35" t="s">
        <v>247</v>
      </c>
      <c r="C351" s="31" t="s">
        <v>12</v>
      </c>
      <c r="D351" s="18">
        <v>44159</v>
      </c>
      <c r="E351" s="16">
        <v>3715986.29</v>
      </c>
      <c r="F351" s="16">
        <v>291050.42</v>
      </c>
      <c r="G351" s="16">
        <v>7039898.9899999993</v>
      </c>
      <c r="H351" s="16">
        <v>551392.13</v>
      </c>
      <c r="I351" s="16">
        <v>4321522.1500000004</v>
      </c>
      <c r="J351" s="16">
        <v>338478</v>
      </c>
      <c r="K351" s="16">
        <v>4321522.1500000004</v>
      </c>
      <c r="L351" s="16">
        <v>338478.34</v>
      </c>
      <c r="M351" s="16">
        <v>2731445.96</v>
      </c>
      <c r="N351" s="16">
        <v>213937.42</v>
      </c>
      <c r="O351" s="16">
        <v>3027679.33</v>
      </c>
      <c r="P351" s="16">
        <v>237139.56</v>
      </c>
      <c r="Q351" s="16"/>
      <c r="R351" s="16"/>
      <c r="S351" s="16"/>
      <c r="T351" s="16"/>
      <c r="U351" s="16"/>
      <c r="V351" s="16"/>
      <c r="W351" s="16">
        <v>105049323.08</v>
      </c>
      <c r="X351" s="16">
        <v>8227869.4400000004</v>
      </c>
      <c r="Y351" s="16"/>
      <c r="Z351" s="16"/>
      <c r="AA351" s="16">
        <v>328782</v>
      </c>
      <c r="AB351" s="16">
        <v>25751</v>
      </c>
      <c r="AC351" s="16">
        <v>77546</v>
      </c>
      <c r="AD351" s="16">
        <v>6074</v>
      </c>
      <c r="AE351" s="16">
        <v>175327</v>
      </c>
      <c r="AF351" s="16">
        <v>13732</v>
      </c>
      <c r="AG351" s="16"/>
      <c r="AH351" s="16"/>
      <c r="AI351" s="16"/>
      <c r="AJ351" s="16"/>
      <c r="AK351" s="24" t="s">
        <v>564</v>
      </c>
    </row>
    <row r="352" spans="1:37" ht="61.5" customHeight="1" x14ac:dyDescent="0.25">
      <c r="A352" s="34" t="s">
        <v>893</v>
      </c>
      <c r="B352" s="35" t="s">
        <v>248</v>
      </c>
      <c r="C352" s="31" t="s">
        <v>45</v>
      </c>
      <c r="D352" s="18">
        <v>44351</v>
      </c>
      <c r="E352" s="16"/>
      <c r="F352" s="16"/>
      <c r="G352" s="16"/>
      <c r="H352" s="16"/>
      <c r="I352" s="16">
        <v>9853447.4299999997</v>
      </c>
      <c r="J352" s="16">
        <v>771760</v>
      </c>
      <c r="K352" s="16">
        <v>9853447.4299999997</v>
      </c>
      <c r="L352" s="16">
        <v>771760.13</v>
      </c>
      <c r="M352" s="16">
        <v>6227935.0199999996</v>
      </c>
      <c r="N352" s="16">
        <v>487795.97</v>
      </c>
      <c r="O352" s="16">
        <v>6903372.9500000002</v>
      </c>
      <c r="P352" s="16">
        <v>540698.88</v>
      </c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>
        <v>77546</v>
      </c>
      <c r="AD352" s="16">
        <v>6074</v>
      </c>
      <c r="AE352" s="16">
        <v>175327</v>
      </c>
      <c r="AF352" s="16">
        <v>13732</v>
      </c>
      <c r="AG352" s="16"/>
      <c r="AH352" s="16"/>
      <c r="AI352" s="16"/>
      <c r="AJ352" s="16"/>
      <c r="AK352" s="24" t="s">
        <v>564</v>
      </c>
    </row>
    <row r="353" spans="1:37" ht="61.5" customHeight="1" x14ac:dyDescent="0.25">
      <c r="A353" s="34" t="s">
        <v>894</v>
      </c>
      <c r="B353" s="35" t="s">
        <v>249</v>
      </c>
      <c r="C353" s="31" t="s">
        <v>5</v>
      </c>
      <c r="D353" s="18">
        <v>44159</v>
      </c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>
        <v>45648367.939999998</v>
      </c>
      <c r="X353" s="16">
        <v>3575356.8</v>
      </c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24" t="s">
        <v>564</v>
      </c>
    </row>
    <row r="354" spans="1:37" ht="61.5" customHeight="1" x14ac:dyDescent="0.25">
      <c r="A354" s="34" t="s">
        <v>971</v>
      </c>
      <c r="B354" s="35" t="s">
        <v>250</v>
      </c>
      <c r="C354" s="31" t="s">
        <v>34</v>
      </c>
      <c r="D354" s="18" t="s">
        <v>79</v>
      </c>
      <c r="E354" s="16">
        <v>1086802.49</v>
      </c>
      <c r="F354" s="16">
        <v>85122.58</v>
      </c>
      <c r="G354" s="16">
        <v>2058936.49</v>
      </c>
      <c r="H354" s="16">
        <v>161263.87</v>
      </c>
      <c r="I354" s="16"/>
      <c r="J354" s="16"/>
      <c r="K354" s="16">
        <v>1263901.6100000001</v>
      </c>
      <c r="L354" s="16">
        <v>98993.66</v>
      </c>
      <c r="M354" s="16">
        <v>798857.16</v>
      </c>
      <c r="N354" s="16">
        <v>62569.58</v>
      </c>
      <c r="O354" s="16">
        <v>885495.58</v>
      </c>
      <c r="P354" s="16">
        <v>69355.44</v>
      </c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>
        <v>328782</v>
      </c>
      <c r="AB354" s="16">
        <v>25751</v>
      </c>
      <c r="AC354" s="16"/>
      <c r="AD354" s="16"/>
      <c r="AE354" s="16">
        <v>175327</v>
      </c>
      <c r="AF354" s="16">
        <v>13732</v>
      </c>
      <c r="AG354" s="16"/>
      <c r="AH354" s="16"/>
      <c r="AI354" s="16"/>
      <c r="AJ354" s="16"/>
      <c r="AK354" s="24" t="s">
        <v>564</v>
      </c>
    </row>
    <row r="355" spans="1:37" ht="61.5" customHeight="1" x14ac:dyDescent="0.25">
      <c r="A355" s="34" t="s">
        <v>895</v>
      </c>
      <c r="B355" s="35" t="s">
        <v>251</v>
      </c>
      <c r="C355" s="31" t="s">
        <v>1145</v>
      </c>
      <c r="D355" s="18">
        <v>44159</v>
      </c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>
        <v>257399.95</v>
      </c>
      <c r="P355" s="16">
        <v>20160.560000000001</v>
      </c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>
        <v>328782</v>
      </c>
      <c r="AB355" s="16">
        <v>25751</v>
      </c>
      <c r="AC355" s="16">
        <v>77546</v>
      </c>
      <c r="AD355" s="16">
        <v>6074</v>
      </c>
      <c r="AE355" s="16">
        <v>175327</v>
      </c>
      <c r="AF355" s="16">
        <v>13732</v>
      </c>
      <c r="AG355" s="16"/>
      <c r="AH355" s="16"/>
      <c r="AI355" s="16"/>
      <c r="AJ355" s="16"/>
      <c r="AK355" s="24" t="s">
        <v>564</v>
      </c>
    </row>
    <row r="356" spans="1:37" ht="61.5" customHeight="1" x14ac:dyDescent="0.25">
      <c r="A356" s="34" t="s">
        <v>896</v>
      </c>
      <c r="B356" s="35" t="s">
        <v>252</v>
      </c>
      <c r="C356" s="31" t="s">
        <v>1146</v>
      </c>
      <c r="D356" s="18" t="s">
        <v>79</v>
      </c>
      <c r="E356" s="16">
        <v>1100481.18</v>
      </c>
      <c r="F356" s="16">
        <v>86193.94</v>
      </c>
      <c r="G356" s="16"/>
      <c r="H356" s="16"/>
      <c r="I356" s="16"/>
      <c r="J356" s="16"/>
      <c r="K356" s="16">
        <v>1279809.3</v>
      </c>
      <c r="L356" s="16">
        <v>100239.62</v>
      </c>
      <c r="M356" s="16">
        <v>808911.72</v>
      </c>
      <c r="N356" s="16">
        <v>63357.1</v>
      </c>
      <c r="O356" s="16">
        <v>896640.59</v>
      </c>
      <c r="P356" s="16">
        <v>70228.36</v>
      </c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>
        <v>328782</v>
      </c>
      <c r="AB356" s="16">
        <v>25751</v>
      </c>
      <c r="AC356" s="16">
        <v>77546</v>
      </c>
      <c r="AD356" s="16">
        <v>6074</v>
      </c>
      <c r="AE356" s="16">
        <v>175327</v>
      </c>
      <c r="AF356" s="16">
        <v>13732</v>
      </c>
      <c r="AG356" s="16"/>
      <c r="AH356" s="16"/>
      <c r="AI356" s="16"/>
      <c r="AJ356" s="16"/>
      <c r="AK356" s="24" t="s">
        <v>564</v>
      </c>
    </row>
    <row r="357" spans="1:37" ht="61.5" customHeight="1" x14ac:dyDescent="0.25">
      <c r="A357" s="34" t="s">
        <v>897</v>
      </c>
      <c r="B357" s="35" t="s">
        <v>253</v>
      </c>
      <c r="C357" s="31" t="s">
        <v>1147</v>
      </c>
      <c r="D357" s="18" t="s">
        <v>79</v>
      </c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>
        <v>860508.05</v>
      </c>
      <c r="P357" s="16">
        <v>67398.320000000007</v>
      </c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>
        <v>328782</v>
      </c>
      <c r="AB357" s="16">
        <v>25751</v>
      </c>
      <c r="AC357" s="16">
        <v>77546</v>
      </c>
      <c r="AD357" s="16">
        <v>6074</v>
      </c>
      <c r="AE357" s="16">
        <v>175327</v>
      </c>
      <c r="AF357" s="16">
        <v>13732</v>
      </c>
      <c r="AG357" s="16"/>
      <c r="AH357" s="16"/>
      <c r="AI357" s="16"/>
      <c r="AJ357" s="16"/>
      <c r="AK357" s="24" t="s">
        <v>564</v>
      </c>
    </row>
    <row r="358" spans="1:37" ht="61.5" customHeight="1" x14ac:dyDescent="0.25">
      <c r="A358" s="34" t="s">
        <v>898</v>
      </c>
      <c r="B358" s="35" t="s">
        <v>254</v>
      </c>
      <c r="C358" s="31" t="s">
        <v>1148</v>
      </c>
      <c r="D358" s="18" t="s">
        <v>79</v>
      </c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>
        <v>175327</v>
      </c>
      <c r="AF358" s="16">
        <v>13732</v>
      </c>
      <c r="AG358" s="16"/>
      <c r="AH358" s="16"/>
      <c r="AI358" s="16"/>
      <c r="AJ358" s="16"/>
      <c r="AK358" s="24" t="s">
        <v>564</v>
      </c>
    </row>
    <row r="359" spans="1:37" ht="61.5" customHeight="1" x14ac:dyDescent="0.25">
      <c r="A359" s="34" t="s">
        <v>899</v>
      </c>
      <c r="B359" s="35" t="s">
        <v>255</v>
      </c>
      <c r="C359" s="31" t="s">
        <v>20</v>
      </c>
      <c r="D359" s="18">
        <v>44159</v>
      </c>
      <c r="E359" s="16">
        <v>649258.63</v>
      </c>
      <c r="F359" s="16">
        <v>50852.45</v>
      </c>
      <c r="G359" s="16">
        <v>1230014</v>
      </c>
      <c r="H359" s="16">
        <v>96339.46</v>
      </c>
      <c r="I359" s="16">
        <v>755058.1</v>
      </c>
      <c r="J359" s="16">
        <v>59139</v>
      </c>
      <c r="K359" s="16">
        <v>755058.1</v>
      </c>
      <c r="L359" s="16">
        <v>59139.07</v>
      </c>
      <c r="M359" s="16">
        <v>477239.34</v>
      </c>
      <c r="N359" s="16">
        <v>37379.230000000003</v>
      </c>
      <c r="O359" s="16">
        <v>528997.36</v>
      </c>
      <c r="P359" s="16">
        <v>41433.120000000003</v>
      </c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>
        <v>328782</v>
      </c>
      <c r="AB359" s="16">
        <v>25751</v>
      </c>
      <c r="AC359" s="16">
        <v>77546</v>
      </c>
      <c r="AD359" s="16">
        <v>6074</v>
      </c>
      <c r="AE359" s="16">
        <v>175327</v>
      </c>
      <c r="AF359" s="16">
        <v>13732</v>
      </c>
      <c r="AG359" s="16"/>
      <c r="AH359" s="16"/>
      <c r="AI359" s="16"/>
      <c r="AJ359" s="16"/>
      <c r="AK359" s="24" t="s">
        <v>564</v>
      </c>
    </row>
    <row r="360" spans="1:37" ht="61.5" customHeight="1" x14ac:dyDescent="0.25">
      <c r="A360" s="34" t="s">
        <v>900</v>
      </c>
      <c r="B360" s="35" t="s">
        <v>256</v>
      </c>
      <c r="C360" s="31" t="s">
        <v>24</v>
      </c>
      <c r="D360" s="18" t="s">
        <v>79</v>
      </c>
      <c r="E360" s="16">
        <v>426217.55</v>
      </c>
      <c r="F360" s="16">
        <v>33383.01</v>
      </c>
      <c r="G360" s="16">
        <v>807464.90999999992</v>
      </c>
      <c r="H360" s="16">
        <v>63243.78</v>
      </c>
      <c r="I360" s="16">
        <v>495671.53</v>
      </c>
      <c r="J360" s="16">
        <v>38823</v>
      </c>
      <c r="K360" s="16"/>
      <c r="L360" s="16"/>
      <c r="M360" s="16">
        <v>313292.39</v>
      </c>
      <c r="N360" s="16">
        <v>24538.27</v>
      </c>
      <c r="O360" s="16">
        <v>347269.87</v>
      </c>
      <c r="P360" s="16">
        <v>27199.52</v>
      </c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>
        <v>328782</v>
      </c>
      <c r="AB360" s="16">
        <v>25751</v>
      </c>
      <c r="AC360" s="16">
        <v>77546</v>
      </c>
      <c r="AD360" s="16">
        <v>6074</v>
      </c>
      <c r="AE360" s="16"/>
      <c r="AF360" s="16"/>
      <c r="AG360" s="16"/>
      <c r="AH360" s="16"/>
      <c r="AI360" s="16"/>
      <c r="AJ360" s="16"/>
      <c r="AK360" s="24" t="s">
        <v>564</v>
      </c>
    </row>
    <row r="361" spans="1:37" ht="61.5" customHeight="1" x14ac:dyDescent="0.25">
      <c r="A361" s="34" t="s">
        <v>972</v>
      </c>
      <c r="B361" s="35" t="s">
        <v>257</v>
      </c>
      <c r="C361" s="31" t="s">
        <v>20</v>
      </c>
      <c r="D361" s="18">
        <v>44159</v>
      </c>
      <c r="E361" s="16">
        <v>915513.91</v>
      </c>
      <c r="F361" s="16">
        <v>71706.59</v>
      </c>
      <c r="G361" s="16">
        <v>1734431.99</v>
      </c>
      <c r="H361" s="16">
        <v>135847.42000000001</v>
      </c>
      <c r="I361" s="16">
        <v>1064700.82</v>
      </c>
      <c r="J361" s="16">
        <v>83391</v>
      </c>
      <c r="K361" s="16">
        <v>1064700.82</v>
      </c>
      <c r="L361" s="16">
        <v>83391.490000000005</v>
      </c>
      <c r="M361" s="16">
        <v>672951.02</v>
      </c>
      <c r="N361" s="16">
        <v>52708.13</v>
      </c>
      <c r="O361" s="16">
        <v>745934.55</v>
      </c>
      <c r="P361" s="16">
        <v>58424.480000000003</v>
      </c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>
        <v>328782</v>
      </c>
      <c r="AB361" s="16">
        <v>25751</v>
      </c>
      <c r="AC361" s="16">
        <v>77546</v>
      </c>
      <c r="AD361" s="16">
        <v>6074</v>
      </c>
      <c r="AE361" s="16">
        <v>175327</v>
      </c>
      <c r="AF361" s="16">
        <v>13732</v>
      </c>
      <c r="AG361" s="16"/>
      <c r="AH361" s="16"/>
      <c r="AI361" s="16"/>
      <c r="AJ361" s="16"/>
      <c r="AK361" s="24" t="s">
        <v>564</v>
      </c>
    </row>
    <row r="362" spans="1:37" ht="61.5" customHeight="1" x14ac:dyDescent="0.25">
      <c r="A362" s="34" t="s">
        <v>901</v>
      </c>
      <c r="B362" s="35" t="s">
        <v>258</v>
      </c>
      <c r="C362" s="31" t="s">
        <v>1149</v>
      </c>
      <c r="D362" s="18" t="s">
        <v>79</v>
      </c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>
        <v>856106.84</v>
      </c>
      <c r="P362" s="16">
        <v>67053.600000000006</v>
      </c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>
        <v>77546</v>
      </c>
      <c r="AD362" s="16">
        <v>6074</v>
      </c>
      <c r="AE362" s="16">
        <v>175327</v>
      </c>
      <c r="AF362" s="16">
        <v>13732</v>
      </c>
      <c r="AG362" s="16"/>
      <c r="AH362" s="16"/>
      <c r="AI362" s="16"/>
      <c r="AJ362" s="16"/>
      <c r="AK362" s="24" t="s">
        <v>564</v>
      </c>
    </row>
    <row r="363" spans="1:37" ht="61.5" customHeight="1" x14ac:dyDescent="0.25">
      <c r="A363" s="34" t="s">
        <v>902</v>
      </c>
      <c r="B363" s="35" t="s">
        <v>259</v>
      </c>
      <c r="C363" s="31" t="s">
        <v>20</v>
      </c>
      <c r="D363" s="18" t="s">
        <v>79</v>
      </c>
      <c r="E363" s="16">
        <v>1043849.66</v>
      </c>
      <c r="F363" s="16">
        <v>81758.34</v>
      </c>
      <c r="G363" s="16">
        <v>1977562.77</v>
      </c>
      <c r="H363" s="16">
        <v>154890.37</v>
      </c>
      <c r="I363" s="16">
        <v>1213949.43</v>
      </c>
      <c r="J363" s="16">
        <v>95081</v>
      </c>
      <c r="K363" s="16">
        <v>1213949.43</v>
      </c>
      <c r="L363" s="16">
        <v>95081.22</v>
      </c>
      <c r="M363" s="16">
        <v>767284.57</v>
      </c>
      <c r="N363" s="16">
        <v>60096.7</v>
      </c>
      <c r="O363" s="16">
        <v>850498.84</v>
      </c>
      <c r="P363" s="16">
        <v>66614.36</v>
      </c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>
        <v>328782</v>
      </c>
      <c r="AB363" s="16">
        <v>25751</v>
      </c>
      <c r="AC363" s="16">
        <v>77546</v>
      </c>
      <c r="AD363" s="16">
        <v>6074</v>
      </c>
      <c r="AE363" s="16">
        <v>175327</v>
      </c>
      <c r="AF363" s="16">
        <v>13732</v>
      </c>
      <c r="AG363" s="16"/>
      <c r="AH363" s="16"/>
      <c r="AI363" s="16"/>
      <c r="AJ363" s="16"/>
      <c r="AK363" s="24" t="s">
        <v>564</v>
      </c>
    </row>
    <row r="364" spans="1:37" ht="61.5" customHeight="1" x14ac:dyDescent="0.25">
      <c r="A364" s="34" t="s">
        <v>903</v>
      </c>
      <c r="B364" s="35" t="s">
        <v>260</v>
      </c>
      <c r="C364" s="31" t="s">
        <v>5</v>
      </c>
      <c r="D364" s="18">
        <v>44159</v>
      </c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>
        <v>4590971.3600000003</v>
      </c>
      <c r="X364" s="16">
        <v>359582.64</v>
      </c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24" t="s">
        <v>564</v>
      </c>
    </row>
    <row r="365" spans="1:37" ht="61.5" customHeight="1" x14ac:dyDescent="0.25">
      <c r="A365" s="34" t="s">
        <v>904</v>
      </c>
      <c r="B365" s="35" t="s">
        <v>559</v>
      </c>
      <c r="C365" s="31" t="s">
        <v>38</v>
      </c>
      <c r="D365" s="18">
        <v>44386</v>
      </c>
      <c r="E365" s="16">
        <v>1680039.47</v>
      </c>
      <c r="F365" s="16">
        <v>131587.19</v>
      </c>
      <c r="G365" s="16">
        <f>3182818.04+944796</f>
        <v>4127614.04</v>
      </c>
      <c r="H365" s="16">
        <f>249290.62+74000</f>
        <v>323290.62</v>
      </c>
      <c r="I365" s="16">
        <v>1953809.1</v>
      </c>
      <c r="J365" s="16">
        <v>153030</v>
      </c>
      <c r="K365" s="16">
        <v>1953809.1</v>
      </c>
      <c r="L365" s="16">
        <v>153029.89000000001</v>
      </c>
      <c r="M365" s="16">
        <v>1234917.6400000001</v>
      </c>
      <c r="N365" s="16">
        <v>96723.53</v>
      </c>
      <c r="O365" s="16"/>
      <c r="P365" s="16"/>
      <c r="Q365" s="16"/>
      <c r="R365" s="16"/>
      <c r="S365" s="16"/>
      <c r="T365" s="16"/>
      <c r="U365" s="16"/>
      <c r="V365" s="16"/>
      <c r="W365" s="16">
        <v>7897283.8099999996</v>
      </c>
      <c r="X365" s="16">
        <v>618545.81999999995</v>
      </c>
      <c r="Y365" s="16"/>
      <c r="Z365" s="16"/>
      <c r="AA365" s="16">
        <v>328782</v>
      </c>
      <c r="AB365" s="16">
        <v>25751</v>
      </c>
      <c r="AC365" s="16">
        <v>77546</v>
      </c>
      <c r="AD365" s="16">
        <v>6074</v>
      </c>
      <c r="AE365" s="16">
        <v>175327</v>
      </c>
      <c r="AF365" s="16">
        <v>13732</v>
      </c>
      <c r="AG365" s="16"/>
      <c r="AH365" s="16"/>
      <c r="AI365" s="16"/>
      <c r="AJ365" s="16"/>
      <c r="AK365" s="24" t="s">
        <v>564</v>
      </c>
    </row>
    <row r="366" spans="1:37" ht="61.5" customHeight="1" x14ac:dyDescent="0.25">
      <c r="A366" s="34" t="s">
        <v>905</v>
      </c>
      <c r="B366" s="35" t="s">
        <v>261</v>
      </c>
      <c r="C366" s="31" t="s">
        <v>1150</v>
      </c>
      <c r="D366" s="18" t="s">
        <v>79</v>
      </c>
      <c r="E366" s="16">
        <v>638019.45000000007</v>
      </c>
      <c r="F366" s="16">
        <v>49972.15</v>
      </c>
      <c r="G366" s="16">
        <v>1208721.49</v>
      </c>
      <c r="H366" s="16">
        <v>94671.74</v>
      </c>
      <c r="I366" s="16">
        <v>741987.45</v>
      </c>
      <c r="J366" s="16">
        <v>58115</v>
      </c>
      <c r="K366" s="16">
        <v>741987.45</v>
      </c>
      <c r="L366" s="16">
        <v>58115.33</v>
      </c>
      <c r="M366" s="16"/>
      <c r="N366" s="16"/>
      <c r="O366" s="16">
        <v>519840</v>
      </c>
      <c r="P366" s="16">
        <v>40715.879999999997</v>
      </c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>
        <v>328782</v>
      </c>
      <c r="AB366" s="16">
        <v>25751</v>
      </c>
      <c r="AC366" s="16">
        <v>77546</v>
      </c>
      <c r="AD366" s="16">
        <v>6074</v>
      </c>
      <c r="AE366" s="16">
        <v>175327</v>
      </c>
      <c r="AF366" s="16">
        <v>13732</v>
      </c>
      <c r="AG366" s="16"/>
      <c r="AH366" s="16"/>
      <c r="AI366" s="16"/>
      <c r="AJ366" s="16"/>
      <c r="AK366" s="24" t="s">
        <v>564</v>
      </c>
    </row>
    <row r="367" spans="1:37" ht="61.5" customHeight="1" x14ac:dyDescent="0.25">
      <c r="A367" s="34" t="s">
        <v>906</v>
      </c>
      <c r="B367" s="35" t="s">
        <v>262</v>
      </c>
      <c r="C367" s="31" t="s">
        <v>1087</v>
      </c>
      <c r="D367" s="18" t="s">
        <v>79</v>
      </c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>
        <v>510682.64</v>
      </c>
      <c r="P367" s="16">
        <v>39998.639999999999</v>
      </c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>
        <v>328782</v>
      </c>
      <c r="AB367" s="16">
        <v>25751</v>
      </c>
      <c r="AC367" s="16">
        <v>77546</v>
      </c>
      <c r="AD367" s="16">
        <v>6074</v>
      </c>
      <c r="AE367" s="16">
        <v>175327</v>
      </c>
      <c r="AF367" s="16">
        <v>13732</v>
      </c>
      <c r="AG367" s="16"/>
      <c r="AH367" s="16"/>
      <c r="AI367" s="16"/>
      <c r="AJ367" s="16"/>
      <c r="AK367" s="24" t="s">
        <v>564</v>
      </c>
    </row>
    <row r="368" spans="1:37" ht="61.5" customHeight="1" x14ac:dyDescent="0.25">
      <c r="A368" s="34" t="s">
        <v>907</v>
      </c>
      <c r="B368" s="35" t="s">
        <v>466</v>
      </c>
      <c r="C368" s="31" t="s">
        <v>46</v>
      </c>
      <c r="D368" s="18">
        <v>44218</v>
      </c>
      <c r="E368" s="16"/>
      <c r="F368" s="16"/>
      <c r="G368" s="16">
        <v>4677255.3500000006</v>
      </c>
      <c r="H368" s="16">
        <v>366340.74</v>
      </c>
      <c r="I368" s="16">
        <v>2871186.4499999997</v>
      </c>
      <c r="J368" s="16">
        <v>224882</v>
      </c>
      <c r="K368" s="16"/>
      <c r="L368" s="16"/>
      <c r="M368" s="16"/>
      <c r="N368" s="16"/>
      <c r="O368" s="16">
        <v>2011567.12</v>
      </c>
      <c r="P368" s="16">
        <v>157553.72</v>
      </c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>
        <v>328782</v>
      </c>
      <c r="AB368" s="16">
        <v>25751</v>
      </c>
      <c r="AC368" s="16">
        <v>77546</v>
      </c>
      <c r="AD368" s="16">
        <v>6074</v>
      </c>
      <c r="AE368" s="16"/>
      <c r="AF368" s="16"/>
      <c r="AG368" s="16"/>
      <c r="AH368" s="16"/>
      <c r="AI368" s="16"/>
      <c r="AJ368" s="16"/>
      <c r="AK368" s="24" t="s">
        <v>564</v>
      </c>
    </row>
    <row r="369" spans="1:37" ht="61.5" customHeight="1" x14ac:dyDescent="0.25">
      <c r="A369" s="34" t="s">
        <v>908</v>
      </c>
      <c r="B369" s="35" t="s">
        <v>263</v>
      </c>
      <c r="C369" s="31" t="s">
        <v>1151</v>
      </c>
      <c r="D369" s="18" t="s">
        <v>79</v>
      </c>
      <c r="E369" s="16"/>
      <c r="F369" s="16"/>
      <c r="G369" s="16"/>
      <c r="H369" s="16"/>
      <c r="I369" s="16">
        <v>2536415.66</v>
      </c>
      <c r="J369" s="16">
        <v>198662</v>
      </c>
      <c r="K369" s="16">
        <v>2536415.66</v>
      </c>
      <c r="L369" s="16">
        <v>198661.89</v>
      </c>
      <c r="M369" s="16">
        <v>1603157.8800000001</v>
      </c>
      <c r="N369" s="16">
        <v>125565.53</v>
      </c>
      <c r="O369" s="16">
        <v>1777025.08</v>
      </c>
      <c r="P369" s="16">
        <v>139183.48000000001</v>
      </c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>
        <v>328782</v>
      </c>
      <c r="AB369" s="16">
        <v>25751</v>
      </c>
      <c r="AC369" s="16">
        <v>77546</v>
      </c>
      <c r="AD369" s="16">
        <v>6074</v>
      </c>
      <c r="AE369" s="16">
        <v>175327</v>
      </c>
      <c r="AF369" s="16">
        <v>13732</v>
      </c>
      <c r="AG369" s="16"/>
      <c r="AH369" s="16"/>
      <c r="AI369" s="16"/>
      <c r="AJ369" s="16"/>
      <c r="AK369" s="24" t="s">
        <v>564</v>
      </c>
    </row>
    <row r="370" spans="1:37" ht="61.5" customHeight="1" x14ac:dyDescent="0.25">
      <c r="A370" s="34" t="s">
        <v>909</v>
      </c>
      <c r="B370" s="35" t="s">
        <v>467</v>
      </c>
      <c r="C370" s="31" t="s">
        <v>1152</v>
      </c>
      <c r="D370" s="18">
        <v>44159</v>
      </c>
      <c r="E370" s="16">
        <v>2277894.11</v>
      </c>
      <c r="F370" s="16">
        <v>178413.48</v>
      </c>
      <c r="G370" s="16"/>
      <c r="H370" s="16"/>
      <c r="I370" s="16">
        <v>2649086.7000000002</v>
      </c>
      <c r="J370" s="16">
        <v>207487</v>
      </c>
      <c r="K370" s="16">
        <v>2649086.7000000002</v>
      </c>
      <c r="L370" s="16">
        <v>207486.72</v>
      </c>
      <c r="M370" s="16"/>
      <c r="N370" s="16"/>
      <c r="O370" s="16">
        <v>1855962.96</v>
      </c>
      <c r="P370" s="16">
        <v>145366.20000000001</v>
      </c>
      <c r="Q370" s="16"/>
      <c r="R370" s="16"/>
      <c r="S370" s="16"/>
      <c r="T370" s="16"/>
      <c r="U370" s="16"/>
      <c r="V370" s="16"/>
      <c r="W370" s="16">
        <v>6185179.6299999999</v>
      </c>
      <c r="X370" s="16">
        <v>484447.2</v>
      </c>
      <c r="Y370" s="16"/>
      <c r="Z370" s="16"/>
      <c r="AA370" s="16">
        <v>328782</v>
      </c>
      <c r="AB370" s="16">
        <v>25751</v>
      </c>
      <c r="AC370" s="16">
        <v>77546</v>
      </c>
      <c r="AD370" s="16">
        <v>6074</v>
      </c>
      <c r="AE370" s="16">
        <v>175327</v>
      </c>
      <c r="AF370" s="16">
        <v>13732</v>
      </c>
      <c r="AG370" s="16"/>
      <c r="AH370" s="16"/>
      <c r="AI370" s="16"/>
      <c r="AJ370" s="16"/>
      <c r="AK370" s="24" t="s">
        <v>564</v>
      </c>
    </row>
    <row r="371" spans="1:37" ht="61.5" customHeight="1" x14ac:dyDescent="0.25">
      <c r="A371" s="34" t="s">
        <v>910</v>
      </c>
      <c r="B371" s="35" t="s">
        <v>468</v>
      </c>
      <c r="C371" s="31" t="s">
        <v>52</v>
      </c>
      <c r="D371" s="18" t="s">
        <v>79</v>
      </c>
      <c r="E371" s="16"/>
      <c r="F371" s="16"/>
      <c r="G371" s="16">
        <v>4673789.1199999992</v>
      </c>
      <c r="H371" s="16">
        <v>366069.25</v>
      </c>
      <c r="I371" s="16"/>
      <c r="J371" s="16"/>
      <c r="K371" s="16">
        <v>2869058.6700000004</v>
      </c>
      <c r="L371" s="16">
        <v>224715.78</v>
      </c>
      <c r="M371" s="16"/>
      <c r="N371" s="16"/>
      <c r="O371" s="16">
        <v>2010076.39</v>
      </c>
      <c r="P371" s="16">
        <v>157436.96</v>
      </c>
      <c r="Q371" s="16"/>
      <c r="R371" s="16"/>
      <c r="S371" s="16"/>
      <c r="T371" s="16"/>
      <c r="U371" s="16"/>
      <c r="V371" s="16"/>
      <c r="W371" s="16">
        <v>11450422.68</v>
      </c>
      <c r="X371" s="16">
        <v>896841.41</v>
      </c>
      <c r="Y371" s="16"/>
      <c r="Z371" s="16"/>
      <c r="AA371" s="16">
        <v>328782</v>
      </c>
      <c r="AB371" s="16">
        <v>25751</v>
      </c>
      <c r="AC371" s="16"/>
      <c r="AD371" s="16"/>
      <c r="AE371" s="16">
        <v>175327</v>
      </c>
      <c r="AF371" s="16">
        <v>13732</v>
      </c>
      <c r="AG371" s="16"/>
      <c r="AH371" s="16"/>
      <c r="AI371" s="16"/>
      <c r="AJ371" s="16"/>
      <c r="AK371" s="24" t="s">
        <v>564</v>
      </c>
    </row>
    <row r="372" spans="1:37" ht="61.5" customHeight="1" x14ac:dyDescent="0.25">
      <c r="A372" s="34" t="s">
        <v>911</v>
      </c>
      <c r="B372" s="35" t="s">
        <v>264</v>
      </c>
      <c r="C372" s="31" t="s">
        <v>5</v>
      </c>
      <c r="D372" s="18">
        <v>44159</v>
      </c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>
        <v>14098724.939999999</v>
      </c>
      <c r="X372" s="16">
        <v>1104266.69</v>
      </c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24" t="s">
        <v>564</v>
      </c>
    </row>
    <row r="373" spans="1:37" ht="61.5" customHeight="1" x14ac:dyDescent="0.25">
      <c r="A373" s="34" t="s">
        <v>912</v>
      </c>
      <c r="B373" s="35" t="s">
        <v>469</v>
      </c>
      <c r="C373" s="31" t="s">
        <v>1153</v>
      </c>
      <c r="D373" s="18">
        <v>44259</v>
      </c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>
        <v>328782</v>
      </c>
      <c r="AB373" s="16">
        <v>25751</v>
      </c>
      <c r="AC373" s="16">
        <v>77546</v>
      </c>
      <c r="AD373" s="16">
        <v>6074</v>
      </c>
      <c r="AE373" s="16">
        <v>175327</v>
      </c>
      <c r="AF373" s="16">
        <v>13732</v>
      </c>
      <c r="AG373" s="16"/>
      <c r="AH373" s="16"/>
      <c r="AI373" s="16"/>
      <c r="AJ373" s="16"/>
      <c r="AK373" s="24" t="s">
        <v>564</v>
      </c>
    </row>
    <row r="374" spans="1:37" ht="61.5" customHeight="1" x14ac:dyDescent="0.25">
      <c r="A374" s="34" t="s">
        <v>913</v>
      </c>
      <c r="B374" s="35" t="s">
        <v>560</v>
      </c>
      <c r="C374" s="31" t="s">
        <v>12</v>
      </c>
      <c r="D374" s="18">
        <v>44364</v>
      </c>
      <c r="E374" s="16">
        <v>2095017.85</v>
      </c>
      <c r="F374" s="16">
        <v>164089.9</v>
      </c>
      <c r="G374" s="16">
        <f>3968990.44+944796</f>
        <v>4913786.4399999995</v>
      </c>
      <c r="H374" s="16">
        <f>310866.69+74000</f>
        <v>384866.69</v>
      </c>
      <c r="I374" s="16">
        <v>2436409.9700000002</v>
      </c>
      <c r="J374" s="16">
        <v>190829</v>
      </c>
      <c r="K374" s="16">
        <v>2436409.9700000002</v>
      </c>
      <c r="L374" s="16">
        <v>190829.06</v>
      </c>
      <c r="M374" s="16">
        <v>1539948.64</v>
      </c>
      <c r="N374" s="16">
        <v>120614.74</v>
      </c>
      <c r="O374" s="16">
        <v>1706960.62</v>
      </c>
      <c r="P374" s="16">
        <v>133695.76</v>
      </c>
      <c r="Q374" s="16"/>
      <c r="R374" s="16"/>
      <c r="S374" s="16"/>
      <c r="T374" s="16"/>
      <c r="U374" s="16"/>
      <c r="V374" s="16"/>
      <c r="W374" s="16">
        <v>9873056.6799999997</v>
      </c>
      <c r="X374" s="16">
        <v>773296</v>
      </c>
      <c r="Y374" s="16"/>
      <c r="Z374" s="16"/>
      <c r="AA374" s="16">
        <v>328782</v>
      </c>
      <c r="AB374" s="16">
        <v>25751</v>
      </c>
      <c r="AC374" s="16">
        <v>77546</v>
      </c>
      <c r="AD374" s="16">
        <v>6074</v>
      </c>
      <c r="AE374" s="16">
        <v>175327</v>
      </c>
      <c r="AF374" s="16">
        <v>13732</v>
      </c>
      <c r="AG374" s="16"/>
      <c r="AH374" s="16"/>
      <c r="AI374" s="16"/>
      <c r="AJ374" s="16"/>
      <c r="AK374" s="24" t="s">
        <v>564</v>
      </c>
    </row>
    <row r="375" spans="1:37" ht="61.5" customHeight="1" x14ac:dyDescent="0.25">
      <c r="A375" s="34" t="s">
        <v>914</v>
      </c>
      <c r="B375" s="35" t="s">
        <v>265</v>
      </c>
      <c r="C375" s="31" t="s">
        <v>20</v>
      </c>
      <c r="D375" s="18" t="s">
        <v>79</v>
      </c>
      <c r="E375" s="16">
        <v>634882.93999999994</v>
      </c>
      <c r="F375" s="16">
        <v>49726.49</v>
      </c>
      <c r="G375" s="16">
        <v>1202779.3899999999</v>
      </c>
      <c r="H375" s="16">
        <v>94206.34</v>
      </c>
      <c r="I375" s="16">
        <v>738339.83000000007</v>
      </c>
      <c r="J375" s="16">
        <v>57830</v>
      </c>
      <c r="K375" s="16">
        <v>738339.83000000007</v>
      </c>
      <c r="L375" s="16">
        <v>57829.63</v>
      </c>
      <c r="M375" s="16">
        <v>466672.45</v>
      </c>
      <c r="N375" s="16">
        <v>36551.589999999997</v>
      </c>
      <c r="O375" s="16">
        <v>517284.46</v>
      </c>
      <c r="P375" s="16">
        <v>40515.72</v>
      </c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>
        <v>328782</v>
      </c>
      <c r="AB375" s="16">
        <v>25751</v>
      </c>
      <c r="AC375" s="16">
        <v>77546</v>
      </c>
      <c r="AD375" s="16">
        <v>6074</v>
      </c>
      <c r="AE375" s="16">
        <v>175327</v>
      </c>
      <c r="AF375" s="16">
        <v>13732</v>
      </c>
      <c r="AG375" s="16"/>
      <c r="AH375" s="16"/>
      <c r="AI375" s="16"/>
      <c r="AJ375" s="16"/>
      <c r="AK375" s="24" t="s">
        <v>564</v>
      </c>
    </row>
    <row r="376" spans="1:37" ht="61.5" customHeight="1" x14ac:dyDescent="0.25">
      <c r="A376" s="34" t="s">
        <v>915</v>
      </c>
      <c r="B376" s="35" t="s">
        <v>266</v>
      </c>
      <c r="C376" s="31" t="s">
        <v>20</v>
      </c>
      <c r="D376" s="18" t="s">
        <v>79</v>
      </c>
      <c r="E376" s="16">
        <v>618154.85</v>
      </c>
      <c r="F376" s="16">
        <v>48416.28</v>
      </c>
      <c r="G376" s="16">
        <v>1171088.21</v>
      </c>
      <c r="H376" s="16">
        <v>91724.160000000003</v>
      </c>
      <c r="I376" s="16">
        <v>718885.83</v>
      </c>
      <c r="J376" s="16">
        <v>56306</v>
      </c>
      <c r="K376" s="16">
        <v>718885.83</v>
      </c>
      <c r="L376" s="16">
        <v>56305.919999999998</v>
      </c>
      <c r="M376" s="16">
        <v>454376.43</v>
      </c>
      <c r="N376" s="16">
        <v>35588.519999999997</v>
      </c>
      <c r="O376" s="16">
        <v>503654.89</v>
      </c>
      <c r="P376" s="16">
        <v>39448.199999999997</v>
      </c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>
        <v>328782</v>
      </c>
      <c r="AB376" s="16">
        <v>25751</v>
      </c>
      <c r="AC376" s="16">
        <v>77546</v>
      </c>
      <c r="AD376" s="16">
        <v>6074</v>
      </c>
      <c r="AE376" s="16">
        <v>175327</v>
      </c>
      <c r="AF376" s="16">
        <v>13732</v>
      </c>
      <c r="AG376" s="16"/>
      <c r="AH376" s="16"/>
      <c r="AI376" s="16"/>
      <c r="AJ376" s="16"/>
      <c r="AK376" s="24" t="s">
        <v>564</v>
      </c>
    </row>
    <row r="377" spans="1:37" ht="61.5" customHeight="1" x14ac:dyDescent="0.25">
      <c r="A377" s="34" t="s">
        <v>916</v>
      </c>
      <c r="B377" s="35" t="s">
        <v>267</v>
      </c>
      <c r="C377" s="31" t="s">
        <v>20</v>
      </c>
      <c r="D377" s="18" t="s">
        <v>79</v>
      </c>
      <c r="E377" s="16">
        <v>313477.26</v>
      </c>
      <c r="F377" s="16">
        <v>24552.75</v>
      </c>
      <c r="G377" s="16">
        <v>593879.55000000005</v>
      </c>
      <c r="H377" s="16">
        <v>46514.94</v>
      </c>
      <c r="I377" s="16">
        <v>364559.72</v>
      </c>
      <c r="J377" s="16">
        <v>28554</v>
      </c>
      <c r="K377" s="16">
        <v>364559.72</v>
      </c>
      <c r="L377" s="16">
        <v>28553.73</v>
      </c>
      <c r="M377" s="16">
        <v>230422.32</v>
      </c>
      <c r="N377" s="16">
        <v>18047.57</v>
      </c>
      <c r="O377" s="16">
        <v>255412.31</v>
      </c>
      <c r="P377" s="16">
        <v>20004.88</v>
      </c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>
        <v>328782</v>
      </c>
      <c r="AB377" s="16">
        <v>25751</v>
      </c>
      <c r="AC377" s="16">
        <v>77546</v>
      </c>
      <c r="AD377" s="16">
        <v>6074</v>
      </c>
      <c r="AE377" s="16">
        <v>175327</v>
      </c>
      <c r="AF377" s="16">
        <v>13732</v>
      </c>
      <c r="AG377" s="16"/>
      <c r="AH377" s="16"/>
      <c r="AI377" s="16"/>
      <c r="AJ377" s="16"/>
      <c r="AK377" s="24" t="s">
        <v>564</v>
      </c>
    </row>
    <row r="378" spans="1:37" ht="61.5" customHeight="1" x14ac:dyDescent="0.25">
      <c r="A378" s="34" t="s">
        <v>917</v>
      </c>
      <c r="B378" s="35" t="s">
        <v>268</v>
      </c>
      <c r="C378" s="31" t="s">
        <v>20</v>
      </c>
      <c r="D378" s="18">
        <v>44159</v>
      </c>
      <c r="E378" s="16">
        <v>495917.88999999996</v>
      </c>
      <c r="F378" s="16">
        <v>38842.21</v>
      </c>
      <c r="G378" s="16">
        <v>939511.5</v>
      </c>
      <c r="H378" s="16">
        <v>73586.179999999993</v>
      </c>
      <c r="I378" s="16">
        <v>576729.83000000007</v>
      </c>
      <c r="J378" s="16">
        <v>45172</v>
      </c>
      <c r="K378" s="16">
        <v>576729.83000000007</v>
      </c>
      <c r="L378" s="16">
        <v>45171.71</v>
      </c>
      <c r="M378" s="16">
        <v>364525.81</v>
      </c>
      <c r="N378" s="16">
        <v>28551.07</v>
      </c>
      <c r="O378" s="16">
        <v>404059.71</v>
      </c>
      <c r="P378" s="16">
        <v>31647.52</v>
      </c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>
        <v>328782</v>
      </c>
      <c r="AB378" s="16">
        <v>25751</v>
      </c>
      <c r="AC378" s="16">
        <v>77546</v>
      </c>
      <c r="AD378" s="16">
        <v>6074</v>
      </c>
      <c r="AE378" s="16">
        <v>175327</v>
      </c>
      <c r="AF378" s="16">
        <v>13732</v>
      </c>
      <c r="AG378" s="16"/>
      <c r="AH378" s="16"/>
      <c r="AI378" s="16"/>
      <c r="AJ378" s="16"/>
      <c r="AK378" s="24" t="s">
        <v>564</v>
      </c>
    </row>
    <row r="379" spans="1:37" ht="61.5" customHeight="1" x14ac:dyDescent="0.25">
      <c r="A379" s="34" t="s">
        <v>918</v>
      </c>
      <c r="B379" s="35" t="s">
        <v>269</v>
      </c>
      <c r="C379" s="31" t="s">
        <v>1154</v>
      </c>
      <c r="D379" s="18">
        <v>44218</v>
      </c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>
        <v>328782</v>
      </c>
      <c r="AB379" s="16">
        <v>25751</v>
      </c>
      <c r="AC379" s="16">
        <v>77546</v>
      </c>
      <c r="AD379" s="16">
        <v>6074</v>
      </c>
      <c r="AE379" s="16">
        <v>175327</v>
      </c>
      <c r="AF379" s="16">
        <v>13732</v>
      </c>
      <c r="AG379" s="16"/>
      <c r="AH379" s="16"/>
      <c r="AI379" s="16"/>
      <c r="AJ379" s="16"/>
      <c r="AK379" s="24" t="s">
        <v>564</v>
      </c>
    </row>
    <row r="380" spans="1:37" ht="61.5" customHeight="1" x14ac:dyDescent="0.25">
      <c r="A380" s="34" t="s">
        <v>919</v>
      </c>
      <c r="B380" s="35" t="s">
        <v>470</v>
      </c>
      <c r="C380" s="31" t="s">
        <v>1</v>
      </c>
      <c r="D380" s="18">
        <v>44159</v>
      </c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>
        <v>6514096.9800000004</v>
      </c>
      <c r="T380" s="16">
        <v>510209.28000000003</v>
      </c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24" t="s">
        <v>564</v>
      </c>
    </row>
    <row r="381" spans="1:37" ht="61.5" customHeight="1" x14ac:dyDescent="0.25">
      <c r="A381" s="34" t="s">
        <v>920</v>
      </c>
      <c r="B381" s="35" t="s">
        <v>471</v>
      </c>
      <c r="C381" s="31" t="s">
        <v>14</v>
      </c>
      <c r="D381" s="18">
        <v>44159</v>
      </c>
      <c r="E381" s="16">
        <v>1682217.6099999999</v>
      </c>
      <c r="F381" s="16">
        <v>131757.79</v>
      </c>
      <c r="G381" s="16"/>
      <c r="H381" s="16"/>
      <c r="I381" s="16"/>
      <c r="J381" s="16"/>
      <c r="K381" s="16"/>
      <c r="L381" s="16"/>
      <c r="M381" s="16">
        <v>1236518.6900000002</v>
      </c>
      <c r="N381" s="16">
        <v>96848.93</v>
      </c>
      <c r="O381" s="16">
        <v>1370622.79</v>
      </c>
      <c r="P381" s="16">
        <v>107352.48</v>
      </c>
      <c r="Q381" s="16"/>
      <c r="R381" s="16"/>
      <c r="S381" s="16"/>
      <c r="T381" s="16"/>
      <c r="U381" s="16"/>
      <c r="V381" s="16"/>
      <c r="W381" s="16">
        <v>8514059.4700000007</v>
      </c>
      <c r="X381" s="16">
        <v>666854.07999999996</v>
      </c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24" t="s">
        <v>564</v>
      </c>
    </row>
    <row r="382" spans="1:37" ht="61.5" customHeight="1" x14ac:dyDescent="0.25">
      <c r="A382" s="34" t="s">
        <v>921</v>
      </c>
      <c r="B382" s="35" t="s">
        <v>472</v>
      </c>
      <c r="C382" s="31" t="s">
        <v>1155</v>
      </c>
      <c r="D382" s="18">
        <v>44159</v>
      </c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>
        <v>1528527.14</v>
      </c>
      <c r="T382" s="16">
        <v>119720.16</v>
      </c>
      <c r="U382" s="16"/>
      <c r="V382" s="16"/>
      <c r="W382" s="16">
        <v>8287559.9299999997</v>
      </c>
      <c r="X382" s="16">
        <v>649113.76</v>
      </c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24" t="s">
        <v>564</v>
      </c>
    </row>
    <row r="383" spans="1:37" ht="61.5" customHeight="1" x14ac:dyDescent="0.25">
      <c r="A383" s="34" t="s">
        <v>922</v>
      </c>
      <c r="B383" s="35" t="s">
        <v>473</v>
      </c>
      <c r="C383" s="31" t="s">
        <v>5</v>
      </c>
      <c r="D383" s="18">
        <v>44159</v>
      </c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>
        <v>8287559.9299999997</v>
      </c>
      <c r="X383" s="16">
        <v>649113.76</v>
      </c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24" t="s">
        <v>564</v>
      </c>
    </row>
    <row r="384" spans="1:37" ht="61.5" customHeight="1" x14ac:dyDescent="0.25">
      <c r="A384" s="34" t="s">
        <v>923</v>
      </c>
      <c r="B384" s="35" t="s">
        <v>270</v>
      </c>
      <c r="C384" s="31" t="s">
        <v>5</v>
      </c>
      <c r="D384" s="18">
        <v>44159</v>
      </c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>
        <v>9669787.8699999992</v>
      </c>
      <c r="X384" s="16">
        <v>757375.2</v>
      </c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24" t="s">
        <v>564</v>
      </c>
    </row>
    <row r="385" spans="1:37" ht="61.5" customHeight="1" x14ac:dyDescent="0.25">
      <c r="A385" s="34" t="s">
        <v>924</v>
      </c>
      <c r="B385" s="35" t="s">
        <v>271</v>
      </c>
      <c r="C385" s="31" t="s">
        <v>1156</v>
      </c>
      <c r="D385" s="18">
        <v>44159</v>
      </c>
      <c r="E385" s="16">
        <v>352335.2</v>
      </c>
      <c r="F385" s="16">
        <v>27596.26</v>
      </c>
      <c r="G385" s="16">
        <v>667495.52</v>
      </c>
      <c r="H385" s="16">
        <v>52280.83</v>
      </c>
      <c r="I385" s="16">
        <v>409749.73</v>
      </c>
      <c r="J385" s="16">
        <v>32093</v>
      </c>
      <c r="K385" s="16">
        <v>409749.73</v>
      </c>
      <c r="L385" s="16">
        <v>32093.18</v>
      </c>
      <c r="M385" s="16">
        <v>258984.95999999999</v>
      </c>
      <c r="N385" s="16">
        <v>20284.7</v>
      </c>
      <c r="O385" s="16">
        <v>287072.64000000001</v>
      </c>
      <c r="P385" s="16">
        <v>22484.639999999999</v>
      </c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>
        <v>328782</v>
      </c>
      <c r="AB385" s="16">
        <v>25751</v>
      </c>
      <c r="AC385" s="16">
        <v>77546</v>
      </c>
      <c r="AD385" s="16">
        <v>6074</v>
      </c>
      <c r="AE385" s="16">
        <v>175327</v>
      </c>
      <c r="AF385" s="16">
        <v>13732</v>
      </c>
      <c r="AG385" s="16"/>
      <c r="AH385" s="16"/>
      <c r="AI385" s="16"/>
      <c r="AJ385" s="16"/>
      <c r="AK385" s="24" t="s">
        <v>564</v>
      </c>
    </row>
    <row r="386" spans="1:37" ht="61.5" customHeight="1" x14ac:dyDescent="0.25">
      <c r="A386" s="34" t="s">
        <v>925</v>
      </c>
      <c r="B386" s="35" t="s">
        <v>272</v>
      </c>
      <c r="C386" s="31" t="s">
        <v>20</v>
      </c>
      <c r="D386" s="18">
        <v>44159</v>
      </c>
      <c r="E386" s="16">
        <v>225044.96</v>
      </c>
      <c r="F386" s="16">
        <v>17626.39</v>
      </c>
      <c r="G386" s="16">
        <v>426345.43</v>
      </c>
      <c r="H386" s="16">
        <v>33393.019999999997</v>
      </c>
      <c r="I386" s="16">
        <v>261717</v>
      </c>
      <c r="J386" s="16">
        <v>20499</v>
      </c>
      <c r="K386" s="16">
        <v>261717</v>
      </c>
      <c r="L386" s="16">
        <v>20498.689999999999</v>
      </c>
      <c r="M386" s="16">
        <v>165419.92000000001</v>
      </c>
      <c r="N386" s="16">
        <v>12956.33</v>
      </c>
      <c r="O386" s="16">
        <v>183360.2</v>
      </c>
      <c r="P386" s="16">
        <v>14361.48</v>
      </c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>
        <v>328782</v>
      </c>
      <c r="AB386" s="16">
        <v>25751</v>
      </c>
      <c r="AC386" s="16">
        <v>77546</v>
      </c>
      <c r="AD386" s="16">
        <v>6074</v>
      </c>
      <c r="AE386" s="16">
        <v>175327</v>
      </c>
      <c r="AF386" s="16">
        <v>13732</v>
      </c>
      <c r="AG386" s="16"/>
      <c r="AH386" s="16"/>
      <c r="AI386" s="16"/>
      <c r="AJ386" s="16"/>
      <c r="AK386" s="24" t="s">
        <v>564</v>
      </c>
    </row>
    <row r="387" spans="1:37" ht="61.5" customHeight="1" x14ac:dyDescent="0.25">
      <c r="A387" s="34" t="s">
        <v>926</v>
      </c>
      <c r="B387" s="35" t="s">
        <v>273</v>
      </c>
      <c r="C387" s="31" t="s">
        <v>11</v>
      </c>
      <c r="D387" s="18" t="s">
        <v>79</v>
      </c>
      <c r="E387" s="16">
        <v>361309.12</v>
      </c>
      <c r="F387" s="16">
        <v>28299.13</v>
      </c>
      <c r="G387" s="16">
        <v>684496.5199999999</v>
      </c>
      <c r="H387" s="16">
        <v>53612.42</v>
      </c>
      <c r="I387" s="16">
        <v>420185.98000000004</v>
      </c>
      <c r="J387" s="16">
        <v>32911</v>
      </c>
      <c r="K387" s="16">
        <v>420185.98000000004</v>
      </c>
      <c r="L387" s="16">
        <v>32910.589999999997</v>
      </c>
      <c r="M387" s="16">
        <v>265581.26</v>
      </c>
      <c r="N387" s="16">
        <v>20801.349999999999</v>
      </c>
      <c r="O387" s="16">
        <v>294384.33</v>
      </c>
      <c r="P387" s="16">
        <v>23057.32</v>
      </c>
      <c r="Q387" s="16"/>
      <c r="R387" s="16"/>
      <c r="S387" s="16">
        <v>2157133.37</v>
      </c>
      <c r="T387" s="16">
        <v>168955.03</v>
      </c>
      <c r="U387" s="16"/>
      <c r="V387" s="16"/>
      <c r="W387" s="16">
        <v>2661659.9299999997</v>
      </c>
      <c r="X387" s="16">
        <v>208471.5</v>
      </c>
      <c r="Y387" s="16"/>
      <c r="Z387" s="16"/>
      <c r="AA387" s="16">
        <v>328782</v>
      </c>
      <c r="AB387" s="16">
        <v>25751</v>
      </c>
      <c r="AC387" s="16">
        <v>77546</v>
      </c>
      <c r="AD387" s="16">
        <v>6074</v>
      </c>
      <c r="AE387" s="16">
        <v>175327</v>
      </c>
      <c r="AF387" s="16">
        <v>13732</v>
      </c>
      <c r="AG387" s="16"/>
      <c r="AH387" s="16"/>
      <c r="AI387" s="16"/>
      <c r="AJ387" s="16"/>
      <c r="AK387" s="24" t="s">
        <v>564</v>
      </c>
    </row>
    <row r="388" spans="1:37" ht="61.5" customHeight="1" x14ac:dyDescent="0.25">
      <c r="A388" s="34" t="s">
        <v>927</v>
      </c>
      <c r="B388" s="35" t="s">
        <v>274</v>
      </c>
      <c r="C388" s="31" t="s">
        <v>16</v>
      </c>
      <c r="D388" s="18">
        <v>44159</v>
      </c>
      <c r="E388" s="16">
        <v>358956.73</v>
      </c>
      <c r="F388" s="16">
        <v>28114.880000000001</v>
      </c>
      <c r="G388" s="16">
        <v>680039.95</v>
      </c>
      <c r="H388" s="16">
        <v>53263.360000000001</v>
      </c>
      <c r="I388" s="16"/>
      <c r="J388" s="16"/>
      <c r="K388" s="16"/>
      <c r="L388" s="16"/>
      <c r="M388" s="16">
        <v>263852.13</v>
      </c>
      <c r="N388" s="16">
        <v>20665.919999999998</v>
      </c>
      <c r="O388" s="16">
        <v>292467.68</v>
      </c>
      <c r="P388" s="16">
        <v>22907.200000000001</v>
      </c>
      <c r="Q388" s="16"/>
      <c r="R388" s="16"/>
      <c r="S388" s="16"/>
      <c r="T388" s="16"/>
      <c r="U388" s="16"/>
      <c r="V388" s="16"/>
      <c r="W388" s="16">
        <v>2651206.1</v>
      </c>
      <c r="X388" s="16">
        <v>207652.72</v>
      </c>
      <c r="Y388" s="16"/>
      <c r="Z388" s="16"/>
      <c r="AA388" s="16">
        <v>328782</v>
      </c>
      <c r="AB388" s="16">
        <v>25751</v>
      </c>
      <c r="AC388" s="16"/>
      <c r="AD388" s="16"/>
      <c r="AE388" s="16"/>
      <c r="AF388" s="16"/>
      <c r="AG388" s="16"/>
      <c r="AH388" s="16"/>
      <c r="AI388" s="16"/>
      <c r="AJ388" s="16"/>
      <c r="AK388" s="24" t="s">
        <v>564</v>
      </c>
    </row>
    <row r="389" spans="1:37" ht="61.5" customHeight="1" x14ac:dyDescent="0.25">
      <c r="A389" s="34" t="s">
        <v>928</v>
      </c>
      <c r="B389" s="35" t="s">
        <v>275</v>
      </c>
      <c r="C389" s="31" t="s">
        <v>20</v>
      </c>
      <c r="D389" s="18">
        <v>44159</v>
      </c>
      <c r="E389" s="16">
        <v>364010</v>
      </c>
      <c r="F389" s="16">
        <v>28510.67</v>
      </c>
      <c r="G389" s="16">
        <v>689613.33000000007</v>
      </c>
      <c r="H389" s="16">
        <v>54013.18</v>
      </c>
      <c r="I389" s="16">
        <v>423326.99</v>
      </c>
      <c r="J389" s="16">
        <v>33157</v>
      </c>
      <c r="K389" s="16">
        <v>423326.99</v>
      </c>
      <c r="L389" s="16">
        <v>33156.61</v>
      </c>
      <c r="M389" s="16">
        <v>267566.56</v>
      </c>
      <c r="N389" s="16">
        <v>20956.849999999999</v>
      </c>
      <c r="O389" s="16">
        <v>296584.94</v>
      </c>
      <c r="P389" s="16">
        <v>23229.68</v>
      </c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>
        <v>328782</v>
      </c>
      <c r="AB389" s="16">
        <v>25751</v>
      </c>
      <c r="AC389" s="16">
        <v>77546</v>
      </c>
      <c r="AD389" s="16">
        <v>6074</v>
      </c>
      <c r="AE389" s="16">
        <v>175327</v>
      </c>
      <c r="AF389" s="16">
        <v>13732</v>
      </c>
      <c r="AG389" s="16"/>
      <c r="AH389" s="16"/>
      <c r="AI389" s="16"/>
      <c r="AJ389" s="16"/>
      <c r="AK389" s="24" t="s">
        <v>564</v>
      </c>
    </row>
    <row r="390" spans="1:37" ht="61.5" customHeight="1" x14ac:dyDescent="0.25">
      <c r="A390" s="34" t="s">
        <v>929</v>
      </c>
      <c r="B390" s="35" t="s">
        <v>276</v>
      </c>
      <c r="C390" s="31" t="s">
        <v>1</v>
      </c>
      <c r="D390" s="18">
        <v>44264</v>
      </c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>
        <v>6152202.71</v>
      </c>
      <c r="T390" s="16">
        <v>481864.32</v>
      </c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24" t="s">
        <v>564</v>
      </c>
    </row>
    <row r="391" spans="1:37" ht="61.5" customHeight="1" x14ac:dyDescent="0.25">
      <c r="A391" s="34" t="s">
        <v>930</v>
      </c>
      <c r="B391" s="35" t="s">
        <v>277</v>
      </c>
      <c r="C391" s="31" t="s">
        <v>26</v>
      </c>
      <c r="D391" s="18">
        <v>44159</v>
      </c>
      <c r="E391" s="16">
        <v>265471.15000000002</v>
      </c>
      <c r="F391" s="16">
        <v>20792.73</v>
      </c>
      <c r="G391" s="16"/>
      <c r="H391" s="16"/>
      <c r="I391" s="16">
        <v>308730.82</v>
      </c>
      <c r="J391" s="16">
        <v>24181</v>
      </c>
      <c r="K391" s="16"/>
      <c r="L391" s="16"/>
      <c r="M391" s="16">
        <v>195135.3</v>
      </c>
      <c r="N391" s="16">
        <v>15283.75</v>
      </c>
      <c r="O391" s="16">
        <v>216298.3</v>
      </c>
      <c r="P391" s="16">
        <v>16941.32</v>
      </c>
      <c r="Q391" s="16"/>
      <c r="R391" s="16"/>
      <c r="S391" s="16"/>
      <c r="T391" s="16"/>
      <c r="U391" s="16"/>
      <c r="V391" s="16"/>
      <c r="W391" s="16">
        <v>2903840.2</v>
      </c>
      <c r="X391" s="16">
        <v>227440</v>
      </c>
      <c r="Y391" s="16"/>
      <c r="Z391" s="16"/>
      <c r="AA391" s="16"/>
      <c r="AB391" s="16"/>
      <c r="AC391" s="16">
        <v>77546</v>
      </c>
      <c r="AD391" s="16">
        <v>6074</v>
      </c>
      <c r="AE391" s="16"/>
      <c r="AF391" s="16"/>
      <c r="AG391" s="16"/>
      <c r="AH391" s="16"/>
      <c r="AI391" s="16"/>
      <c r="AJ391" s="16"/>
      <c r="AK391" s="24" t="s">
        <v>564</v>
      </c>
    </row>
    <row r="392" spans="1:37" ht="61.5" customHeight="1" x14ac:dyDescent="0.25">
      <c r="A392" s="34" t="s">
        <v>931</v>
      </c>
      <c r="B392" s="35" t="s">
        <v>278</v>
      </c>
      <c r="C392" s="31" t="s">
        <v>1154</v>
      </c>
      <c r="D392" s="18" t="s">
        <v>79</v>
      </c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>
        <v>328782</v>
      </c>
      <c r="AB392" s="16">
        <v>25751</v>
      </c>
      <c r="AC392" s="16">
        <v>77546</v>
      </c>
      <c r="AD392" s="16">
        <v>6074</v>
      </c>
      <c r="AE392" s="16">
        <v>175327</v>
      </c>
      <c r="AF392" s="16">
        <v>13732</v>
      </c>
      <c r="AG392" s="16"/>
      <c r="AH392" s="16"/>
      <c r="AI392" s="16"/>
      <c r="AJ392" s="16"/>
      <c r="AK392" s="24" t="s">
        <v>564</v>
      </c>
    </row>
    <row r="393" spans="1:37" ht="61.5" customHeight="1" x14ac:dyDescent="0.25">
      <c r="A393" s="34" t="s">
        <v>932</v>
      </c>
      <c r="B393" s="35" t="s">
        <v>279</v>
      </c>
      <c r="C393" s="31" t="s">
        <v>32</v>
      </c>
      <c r="D393" s="18">
        <v>44159</v>
      </c>
      <c r="E393" s="16">
        <v>345103.79</v>
      </c>
      <c r="F393" s="16">
        <v>27029.86</v>
      </c>
      <c r="G393" s="16">
        <v>653795.68999999994</v>
      </c>
      <c r="H393" s="16">
        <v>51207.81</v>
      </c>
      <c r="I393" s="16"/>
      <c r="J393" s="16"/>
      <c r="K393" s="16"/>
      <c r="L393" s="16"/>
      <c r="M393" s="16">
        <v>253669.49000000002</v>
      </c>
      <c r="N393" s="16">
        <v>19868.38</v>
      </c>
      <c r="O393" s="16">
        <v>281180.7</v>
      </c>
      <c r="P393" s="16">
        <v>22023.16</v>
      </c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>
        <v>328782</v>
      </c>
      <c r="AB393" s="16">
        <v>25751</v>
      </c>
      <c r="AC393" s="16"/>
      <c r="AD393" s="16"/>
      <c r="AE393" s="16"/>
      <c r="AF393" s="16"/>
      <c r="AG393" s="16"/>
      <c r="AH393" s="16"/>
      <c r="AI393" s="16"/>
      <c r="AJ393" s="16"/>
      <c r="AK393" s="24" t="s">
        <v>564</v>
      </c>
    </row>
    <row r="394" spans="1:37" ht="61.5" customHeight="1" x14ac:dyDescent="0.25">
      <c r="A394" s="34" t="s">
        <v>933</v>
      </c>
      <c r="B394" s="35" t="s">
        <v>280</v>
      </c>
      <c r="C394" s="31" t="s">
        <v>5</v>
      </c>
      <c r="D394" s="18">
        <v>44159</v>
      </c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>
        <v>8727782.1100000013</v>
      </c>
      <c r="X394" s="16">
        <v>683593.66</v>
      </c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24" t="s">
        <v>564</v>
      </c>
    </row>
    <row r="395" spans="1:37" ht="61.5" customHeight="1" x14ac:dyDescent="0.25">
      <c r="A395" s="34" t="s">
        <v>934</v>
      </c>
      <c r="B395" s="35" t="s">
        <v>498</v>
      </c>
      <c r="C395" s="31" t="s">
        <v>1157</v>
      </c>
      <c r="D395" s="18" t="s">
        <v>79</v>
      </c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>
        <v>1438202.7</v>
      </c>
      <c r="P395" s="16">
        <v>112645.6</v>
      </c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>
        <v>328782</v>
      </c>
      <c r="AB395" s="16">
        <v>25751</v>
      </c>
      <c r="AC395" s="16">
        <v>77546</v>
      </c>
      <c r="AD395" s="16">
        <v>6074</v>
      </c>
      <c r="AE395" s="16">
        <v>175327</v>
      </c>
      <c r="AF395" s="16">
        <v>13732</v>
      </c>
      <c r="AG395" s="16"/>
      <c r="AH395" s="16"/>
      <c r="AI395" s="16"/>
      <c r="AJ395" s="16"/>
      <c r="AK395" s="24" t="s">
        <v>564</v>
      </c>
    </row>
    <row r="396" spans="1:37" ht="61.5" customHeight="1" x14ac:dyDescent="0.25">
      <c r="A396" s="34" t="s">
        <v>935</v>
      </c>
      <c r="B396" s="35" t="s">
        <v>281</v>
      </c>
      <c r="C396" s="31" t="s">
        <v>1158</v>
      </c>
      <c r="D396" s="18" t="s">
        <v>79</v>
      </c>
      <c r="E396" s="16"/>
      <c r="F396" s="16"/>
      <c r="G396" s="16">
        <v>1503515.51</v>
      </c>
      <c r="H396" s="16">
        <v>117761.15</v>
      </c>
      <c r="I396" s="16">
        <v>922950.1100000001</v>
      </c>
      <c r="J396" s="16">
        <v>72289</v>
      </c>
      <c r="K396" s="16">
        <v>922950.1100000001</v>
      </c>
      <c r="L396" s="16">
        <v>72289.02</v>
      </c>
      <c r="M396" s="16">
        <v>583356.57000000007</v>
      </c>
      <c r="N396" s="16">
        <v>45690.74</v>
      </c>
      <c r="O396" s="16">
        <v>646623.31999999995</v>
      </c>
      <c r="P396" s="16">
        <v>50646.04</v>
      </c>
      <c r="Q396" s="16"/>
      <c r="R396" s="16"/>
      <c r="S396" s="16">
        <v>3943841.26</v>
      </c>
      <c r="T396" s="16">
        <v>308896.90999999997</v>
      </c>
      <c r="U396" s="16"/>
      <c r="V396" s="16"/>
      <c r="W396" s="16"/>
      <c r="X396" s="16"/>
      <c r="Y396" s="16"/>
      <c r="Z396" s="16"/>
      <c r="AA396" s="16">
        <v>328782</v>
      </c>
      <c r="AB396" s="16">
        <v>25751</v>
      </c>
      <c r="AC396" s="16">
        <v>77546</v>
      </c>
      <c r="AD396" s="16">
        <v>6074</v>
      </c>
      <c r="AE396" s="16">
        <v>175327</v>
      </c>
      <c r="AF396" s="16">
        <v>13732</v>
      </c>
      <c r="AG396" s="16"/>
      <c r="AH396" s="16"/>
      <c r="AI396" s="16"/>
      <c r="AJ396" s="16"/>
      <c r="AK396" s="24" t="s">
        <v>564</v>
      </c>
    </row>
    <row r="397" spans="1:37" ht="61.5" customHeight="1" x14ac:dyDescent="0.25">
      <c r="A397" s="34" t="s">
        <v>936</v>
      </c>
      <c r="B397" s="35" t="s">
        <v>282</v>
      </c>
      <c r="C397" s="31" t="s">
        <v>24</v>
      </c>
      <c r="D397" s="18">
        <v>44159</v>
      </c>
      <c r="E397" s="16">
        <v>290127.65000000002</v>
      </c>
      <c r="F397" s="16">
        <v>22723.919999999998</v>
      </c>
      <c r="G397" s="16">
        <v>549643.93999999994</v>
      </c>
      <c r="H397" s="16">
        <v>43050.239999999998</v>
      </c>
      <c r="I397" s="16">
        <v>337405.19</v>
      </c>
      <c r="J397" s="16">
        <v>26427</v>
      </c>
      <c r="K397" s="16"/>
      <c r="L397" s="16"/>
      <c r="M397" s="16">
        <v>213259.13</v>
      </c>
      <c r="N397" s="16">
        <v>16703.28</v>
      </c>
      <c r="O397" s="16">
        <v>236387.71</v>
      </c>
      <c r="P397" s="16">
        <v>18514.8</v>
      </c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>
        <v>328782</v>
      </c>
      <c r="AB397" s="16">
        <v>25751</v>
      </c>
      <c r="AC397" s="16">
        <v>77546</v>
      </c>
      <c r="AD397" s="16">
        <v>6074</v>
      </c>
      <c r="AE397" s="16"/>
      <c r="AF397" s="16"/>
      <c r="AG397" s="16"/>
      <c r="AH397" s="16"/>
      <c r="AI397" s="16"/>
      <c r="AJ397" s="16"/>
      <c r="AK397" s="24" t="s">
        <v>564</v>
      </c>
    </row>
    <row r="398" spans="1:37" ht="61.5" customHeight="1" x14ac:dyDescent="0.25">
      <c r="A398" s="34" t="s">
        <v>937</v>
      </c>
      <c r="B398" s="35" t="s">
        <v>283</v>
      </c>
      <c r="C398" s="31" t="s">
        <v>20</v>
      </c>
      <c r="D398" s="18">
        <v>44159</v>
      </c>
      <c r="E398" s="16">
        <v>219468.93000000002</v>
      </c>
      <c r="F398" s="16">
        <v>17189.66</v>
      </c>
      <c r="G398" s="16">
        <v>415781.71</v>
      </c>
      <c r="H398" s="16">
        <v>32565.63</v>
      </c>
      <c r="I398" s="16">
        <v>255232.33</v>
      </c>
      <c r="J398" s="16">
        <v>19991</v>
      </c>
      <c r="K398" s="16">
        <v>255232.33</v>
      </c>
      <c r="L398" s="16">
        <v>19990.78</v>
      </c>
      <c r="M398" s="16">
        <v>161321.24</v>
      </c>
      <c r="N398" s="16">
        <v>12635.3</v>
      </c>
      <c r="O398" s="16">
        <v>178817.01</v>
      </c>
      <c r="P398" s="16">
        <v>14005.64</v>
      </c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>
        <v>328782</v>
      </c>
      <c r="AB398" s="16">
        <v>25751</v>
      </c>
      <c r="AC398" s="16">
        <v>77546</v>
      </c>
      <c r="AD398" s="16">
        <v>6074</v>
      </c>
      <c r="AE398" s="16">
        <v>175327</v>
      </c>
      <c r="AF398" s="16">
        <v>13732</v>
      </c>
      <c r="AG398" s="16"/>
      <c r="AH398" s="16"/>
      <c r="AI398" s="16"/>
      <c r="AJ398" s="16"/>
      <c r="AK398" s="24" t="s">
        <v>564</v>
      </c>
    </row>
    <row r="399" spans="1:37" ht="61.5" customHeight="1" x14ac:dyDescent="0.25">
      <c r="A399" s="34" t="s">
        <v>938</v>
      </c>
      <c r="B399" s="35" t="s">
        <v>284</v>
      </c>
      <c r="C399" s="31" t="s">
        <v>20</v>
      </c>
      <c r="D399" s="18">
        <v>44159</v>
      </c>
      <c r="E399" s="16">
        <v>620768.62</v>
      </c>
      <c r="F399" s="16">
        <v>48621</v>
      </c>
      <c r="G399" s="16">
        <v>1176039.96</v>
      </c>
      <c r="H399" s="16">
        <v>92112</v>
      </c>
      <c r="I399" s="16">
        <v>721925.52</v>
      </c>
      <c r="J399" s="16">
        <v>56544</v>
      </c>
      <c r="K399" s="16">
        <v>721925.52</v>
      </c>
      <c r="L399" s="16">
        <v>56544</v>
      </c>
      <c r="M399" s="16">
        <v>456297.68</v>
      </c>
      <c r="N399" s="16">
        <v>35739</v>
      </c>
      <c r="O399" s="16">
        <v>505784.51</v>
      </c>
      <c r="P399" s="16">
        <v>39615</v>
      </c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>
        <v>328782</v>
      </c>
      <c r="AB399" s="16">
        <v>25751</v>
      </c>
      <c r="AC399" s="16">
        <v>77546</v>
      </c>
      <c r="AD399" s="16">
        <v>6074</v>
      </c>
      <c r="AE399" s="16">
        <v>175327</v>
      </c>
      <c r="AF399" s="16">
        <v>13732</v>
      </c>
      <c r="AG399" s="16"/>
      <c r="AH399" s="16"/>
      <c r="AI399" s="16"/>
      <c r="AJ399" s="16"/>
      <c r="AK399" s="24" t="s">
        <v>564</v>
      </c>
    </row>
    <row r="400" spans="1:37" ht="61.5" customHeight="1" x14ac:dyDescent="0.25">
      <c r="A400" s="34" t="s">
        <v>939</v>
      </c>
      <c r="B400" s="35" t="s">
        <v>285</v>
      </c>
      <c r="C400" s="31" t="s">
        <v>20</v>
      </c>
      <c r="D400" s="18" t="s">
        <v>79</v>
      </c>
      <c r="E400" s="16">
        <v>601252.52</v>
      </c>
      <c r="F400" s="16">
        <v>47092.42</v>
      </c>
      <c r="G400" s="16">
        <v>1139066.9100000001</v>
      </c>
      <c r="H400" s="16">
        <v>89216.13</v>
      </c>
      <c r="I400" s="16">
        <v>699229.19</v>
      </c>
      <c r="J400" s="16">
        <v>54766</v>
      </c>
      <c r="K400" s="16">
        <v>699229.19</v>
      </c>
      <c r="L400" s="16">
        <v>54766.34</v>
      </c>
      <c r="M400" s="16">
        <v>441952.32</v>
      </c>
      <c r="N400" s="16">
        <v>34615.42</v>
      </c>
      <c r="O400" s="16">
        <v>489883.36</v>
      </c>
      <c r="P400" s="16">
        <v>38369.56</v>
      </c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>
        <v>328782</v>
      </c>
      <c r="AB400" s="16">
        <v>25751</v>
      </c>
      <c r="AC400" s="16">
        <v>77546</v>
      </c>
      <c r="AD400" s="16">
        <v>6074</v>
      </c>
      <c r="AE400" s="16">
        <v>175327</v>
      </c>
      <c r="AF400" s="16">
        <v>13732</v>
      </c>
      <c r="AG400" s="16"/>
      <c r="AH400" s="16"/>
      <c r="AI400" s="16"/>
      <c r="AJ400" s="16"/>
      <c r="AK400" s="24" t="s">
        <v>564</v>
      </c>
    </row>
    <row r="401" spans="1:37" ht="61.5" customHeight="1" x14ac:dyDescent="0.25">
      <c r="A401" s="34" t="s">
        <v>940</v>
      </c>
      <c r="B401" s="35" t="s">
        <v>286</v>
      </c>
      <c r="C401" s="31" t="s">
        <v>1159</v>
      </c>
      <c r="D401" s="18" t="s">
        <v>79</v>
      </c>
      <c r="E401" s="16"/>
      <c r="F401" s="16"/>
      <c r="G401" s="16">
        <v>1141047.6100000001</v>
      </c>
      <c r="H401" s="16">
        <v>89371.26</v>
      </c>
      <c r="I401" s="16">
        <v>700445.07</v>
      </c>
      <c r="J401" s="16">
        <v>54862</v>
      </c>
      <c r="K401" s="16">
        <v>700445.07</v>
      </c>
      <c r="L401" s="16">
        <v>54861.57</v>
      </c>
      <c r="M401" s="16"/>
      <c r="N401" s="16"/>
      <c r="O401" s="16">
        <v>490735.2</v>
      </c>
      <c r="P401" s="16">
        <v>38436.28</v>
      </c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>
        <v>328782</v>
      </c>
      <c r="AB401" s="16">
        <v>25751</v>
      </c>
      <c r="AC401" s="16">
        <v>77546</v>
      </c>
      <c r="AD401" s="16">
        <v>6074</v>
      </c>
      <c r="AE401" s="16">
        <v>175327</v>
      </c>
      <c r="AF401" s="16">
        <v>13732</v>
      </c>
      <c r="AG401" s="16"/>
      <c r="AH401" s="16"/>
      <c r="AI401" s="16"/>
      <c r="AJ401" s="16"/>
      <c r="AK401" s="24" t="s">
        <v>564</v>
      </c>
    </row>
    <row r="402" spans="1:37" ht="61.5" customHeight="1" x14ac:dyDescent="0.25">
      <c r="A402" s="34" t="s">
        <v>941</v>
      </c>
      <c r="B402" s="35" t="s">
        <v>287</v>
      </c>
      <c r="C402" s="31" t="s">
        <v>1160</v>
      </c>
      <c r="D402" s="18" t="s">
        <v>79</v>
      </c>
      <c r="E402" s="16"/>
      <c r="F402" s="16"/>
      <c r="G402" s="16">
        <v>1163000.3600000001</v>
      </c>
      <c r="H402" s="16">
        <v>91090.69</v>
      </c>
      <c r="I402" s="16">
        <v>713921.01</v>
      </c>
      <c r="J402" s="16">
        <v>55917</v>
      </c>
      <c r="K402" s="16">
        <v>713921.01</v>
      </c>
      <c r="L402" s="16">
        <v>55917.06</v>
      </c>
      <c r="M402" s="16"/>
      <c r="N402" s="16"/>
      <c r="O402" s="16">
        <v>500176.52</v>
      </c>
      <c r="P402" s="16">
        <v>39175.760000000002</v>
      </c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>
        <v>328782</v>
      </c>
      <c r="AB402" s="16">
        <v>25751</v>
      </c>
      <c r="AC402" s="16">
        <v>77546</v>
      </c>
      <c r="AD402" s="16">
        <v>6074</v>
      </c>
      <c r="AE402" s="16">
        <v>175327</v>
      </c>
      <c r="AF402" s="16">
        <v>13732</v>
      </c>
      <c r="AG402" s="16"/>
      <c r="AH402" s="16"/>
      <c r="AI402" s="16"/>
      <c r="AJ402" s="16"/>
      <c r="AK402" s="24" t="s">
        <v>564</v>
      </c>
    </row>
    <row r="403" spans="1:37" ht="61.5" customHeight="1" x14ac:dyDescent="0.25">
      <c r="A403" s="34" t="s">
        <v>942</v>
      </c>
      <c r="B403" s="35" t="s">
        <v>288</v>
      </c>
      <c r="C403" s="31" t="s">
        <v>22</v>
      </c>
      <c r="D403" s="18" t="s">
        <v>79</v>
      </c>
      <c r="E403" s="16"/>
      <c r="F403" s="16"/>
      <c r="G403" s="16">
        <v>1158213.67</v>
      </c>
      <c r="H403" s="16">
        <v>90715.78</v>
      </c>
      <c r="I403" s="16">
        <v>710982.65</v>
      </c>
      <c r="J403" s="16">
        <v>55687</v>
      </c>
      <c r="K403" s="16">
        <v>710982.65</v>
      </c>
      <c r="L403" s="16">
        <v>55686.91</v>
      </c>
      <c r="M403" s="16">
        <v>449381.17000000004</v>
      </c>
      <c r="N403" s="16">
        <v>35197.269999999997</v>
      </c>
      <c r="O403" s="16">
        <v>498117.88</v>
      </c>
      <c r="P403" s="16">
        <v>39014.519999999997</v>
      </c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>
        <v>328782</v>
      </c>
      <c r="AB403" s="16">
        <v>25751</v>
      </c>
      <c r="AC403" s="16">
        <v>77546</v>
      </c>
      <c r="AD403" s="16">
        <v>6074</v>
      </c>
      <c r="AE403" s="16">
        <v>175327</v>
      </c>
      <c r="AF403" s="16">
        <v>13732</v>
      </c>
      <c r="AG403" s="16"/>
      <c r="AH403" s="16"/>
      <c r="AI403" s="16"/>
      <c r="AJ403" s="16"/>
      <c r="AK403" s="24" t="s">
        <v>564</v>
      </c>
    </row>
    <row r="404" spans="1:37" ht="61.5" customHeight="1" x14ac:dyDescent="0.25">
      <c r="A404" s="34" t="s">
        <v>943</v>
      </c>
      <c r="B404" s="35" t="s">
        <v>289</v>
      </c>
      <c r="C404" s="31" t="s">
        <v>1161</v>
      </c>
      <c r="D404" s="18" t="s">
        <v>79</v>
      </c>
      <c r="E404" s="16">
        <v>341444.52</v>
      </c>
      <c r="F404" s="16">
        <v>26743.26</v>
      </c>
      <c r="G404" s="16"/>
      <c r="H404" s="16"/>
      <c r="I404" s="16">
        <v>397084.37</v>
      </c>
      <c r="J404" s="16">
        <v>31101</v>
      </c>
      <c r="K404" s="16">
        <v>397084.37</v>
      </c>
      <c r="L404" s="16">
        <v>31101.18</v>
      </c>
      <c r="M404" s="16"/>
      <c r="N404" s="16"/>
      <c r="O404" s="16">
        <v>278199.23</v>
      </c>
      <c r="P404" s="16">
        <v>21789.64</v>
      </c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>
        <v>328782</v>
      </c>
      <c r="AB404" s="16">
        <v>25751</v>
      </c>
      <c r="AC404" s="16">
        <v>77546</v>
      </c>
      <c r="AD404" s="16">
        <v>6074</v>
      </c>
      <c r="AE404" s="16">
        <v>175327</v>
      </c>
      <c r="AF404" s="16">
        <v>13732</v>
      </c>
      <c r="AG404" s="16"/>
      <c r="AH404" s="16"/>
      <c r="AI404" s="16"/>
      <c r="AJ404" s="16"/>
      <c r="AK404" s="24" t="s">
        <v>564</v>
      </c>
    </row>
    <row r="405" spans="1:37" ht="61.5" customHeight="1" x14ac:dyDescent="0.25">
      <c r="A405" s="34" t="s">
        <v>944</v>
      </c>
      <c r="B405" s="35" t="s">
        <v>290</v>
      </c>
      <c r="C405" s="31" t="s">
        <v>20</v>
      </c>
      <c r="D405" s="18">
        <v>44159</v>
      </c>
      <c r="E405" s="16">
        <v>453313.56</v>
      </c>
      <c r="F405" s="16">
        <v>35505.269999999997</v>
      </c>
      <c r="G405" s="16">
        <v>858798.02</v>
      </c>
      <c r="H405" s="16">
        <v>67264.38</v>
      </c>
      <c r="I405" s="16">
        <v>527182.93999999994</v>
      </c>
      <c r="J405" s="16">
        <v>41291</v>
      </c>
      <c r="K405" s="16">
        <v>527182.93999999994</v>
      </c>
      <c r="L405" s="16">
        <v>41291.01</v>
      </c>
      <c r="M405" s="16">
        <v>333209.38</v>
      </c>
      <c r="N405" s="16">
        <v>26098.25</v>
      </c>
      <c r="O405" s="16">
        <v>369346.92</v>
      </c>
      <c r="P405" s="16">
        <v>28928.68</v>
      </c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>
        <v>328782</v>
      </c>
      <c r="AB405" s="16">
        <v>25751</v>
      </c>
      <c r="AC405" s="16">
        <v>77546</v>
      </c>
      <c r="AD405" s="16">
        <v>6074</v>
      </c>
      <c r="AE405" s="16">
        <v>175327</v>
      </c>
      <c r="AF405" s="16">
        <v>13732</v>
      </c>
      <c r="AG405" s="16"/>
      <c r="AH405" s="16"/>
      <c r="AI405" s="16"/>
      <c r="AJ405" s="16"/>
      <c r="AK405" s="24" t="s">
        <v>564</v>
      </c>
    </row>
    <row r="406" spans="1:37" ht="61.5" customHeight="1" x14ac:dyDescent="0.25">
      <c r="A406" s="34" t="s">
        <v>945</v>
      </c>
      <c r="B406" s="35" t="s">
        <v>291</v>
      </c>
      <c r="C406" s="31" t="s">
        <v>20</v>
      </c>
      <c r="D406" s="18" t="s">
        <v>79</v>
      </c>
      <c r="E406" s="16">
        <v>337349.63</v>
      </c>
      <c r="F406" s="16">
        <v>26422.53</v>
      </c>
      <c r="G406" s="16">
        <v>639105.51</v>
      </c>
      <c r="H406" s="16">
        <v>50057.22</v>
      </c>
      <c r="I406" s="16">
        <v>392322.19</v>
      </c>
      <c r="J406" s="16">
        <v>30728</v>
      </c>
      <c r="K406" s="16">
        <v>392322.19</v>
      </c>
      <c r="L406" s="16">
        <v>30728.19</v>
      </c>
      <c r="M406" s="16">
        <v>247969.77</v>
      </c>
      <c r="N406" s="16">
        <v>19421.95</v>
      </c>
      <c r="O406" s="16">
        <v>274862.83</v>
      </c>
      <c r="P406" s="16">
        <v>21528.32</v>
      </c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>
        <v>328782</v>
      </c>
      <c r="AB406" s="16">
        <v>25751</v>
      </c>
      <c r="AC406" s="16">
        <v>77546</v>
      </c>
      <c r="AD406" s="16">
        <v>6074</v>
      </c>
      <c r="AE406" s="16">
        <v>175327</v>
      </c>
      <c r="AF406" s="16">
        <v>13732</v>
      </c>
      <c r="AG406" s="16"/>
      <c r="AH406" s="16"/>
      <c r="AI406" s="16"/>
      <c r="AJ406" s="16"/>
      <c r="AK406" s="24" t="s">
        <v>564</v>
      </c>
    </row>
    <row r="407" spans="1:37" ht="61.5" customHeight="1" x14ac:dyDescent="0.25">
      <c r="A407" s="34" t="s">
        <v>946</v>
      </c>
      <c r="B407" s="35" t="s">
        <v>292</v>
      </c>
      <c r="C407" s="31" t="s">
        <v>12</v>
      </c>
      <c r="D407" s="18" t="s">
        <v>79</v>
      </c>
      <c r="E407" s="16">
        <v>344581.04</v>
      </c>
      <c r="F407" s="16">
        <v>26988.92</v>
      </c>
      <c r="G407" s="16">
        <v>652805.34</v>
      </c>
      <c r="H407" s="16">
        <v>51130.239999999998</v>
      </c>
      <c r="I407" s="16">
        <v>400731.99</v>
      </c>
      <c r="J407" s="16">
        <v>31387</v>
      </c>
      <c r="K407" s="16">
        <v>400731.99</v>
      </c>
      <c r="L407" s="16">
        <v>31386.880000000001</v>
      </c>
      <c r="M407" s="16">
        <v>253285.24</v>
      </c>
      <c r="N407" s="16">
        <v>19838.28</v>
      </c>
      <c r="O407" s="16">
        <v>280754.77</v>
      </c>
      <c r="P407" s="16">
        <v>21989.8</v>
      </c>
      <c r="Q407" s="16"/>
      <c r="R407" s="16"/>
      <c r="S407" s="16"/>
      <c r="T407" s="16"/>
      <c r="U407" s="16"/>
      <c r="V407" s="16"/>
      <c r="W407" s="16">
        <v>2252218.46</v>
      </c>
      <c r="X407" s="16">
        <v>176402.46</v>
      </c>
      <c r="Y407" s="16"/>
      <c r="Z407" s="16"/>
      <c r="AA407" s="16">
        <v>328782</v>
      </c>
      <c r="AB407" s="16">
        <v>25751</v>
      </c>
      <c r="AC407" s="16">
        <v>77546</v>
      </c>
      <c r="AD407" s="16">
        <v>6074</v>
      </c>
      <c r="AE407" s="16">
        <v>175327</v>
      </c>
      <c r="AF407" s="16">
        <v>13732</v>
      </c>
      <c r="AG407" s="16"/>
      <c r="AH407" s="16"/>
      <c r="AI407" s="16"/>
      <c r="AJ407" s="16"/>
      <c r="AK407" s="24" t="s">
        <v>564</v>
      </c>
    </row>
    <row r="408" spans="1:37" ht="61.5" customHeight="1" x14ac:dyDescent="0.25">
      <c r="A408" s="34" t="s">
        <v>947</v>
      </c>
      <c r="B408" s="35" t="s">
        <v>293</v>
      </c>
      <c r="C408" s="31" t="s">
        <v>19</v>
      </c>
      <c r="D408" s="18" t="s">
        <v>79</v>
      </c>
      <c r="E408" s="16">
        <v>349111.56</v>
      </c>
      <c r="F408" s="16">
        <v>27343.77</v>
      </c>
      <c r="G408" s="16">
        <v>661388.37</v>
      </c>
      <c r="H408" s="16">
        <v>51802.5</v>
      </c>
      <c r="I408" s="16">
        <v>406000.78</v>
      </c>
      <c r="J408" s="16">
        <v>31800</v>
      </c>
      <c r="K408" s="16"/>
      <c r="L408" s="16"/>
      <c r="M408" s="16">
        <v>256615.41</v>
      </c>
      <c r="N408" s="16">
        <v>20099.11</v>
      </c>
      <c r="O408" s="16">
        <v>284446.11</v>
      </c>
      <c r="P408" s="16">
        <v>22278.92</v>
      </c>
      <c r="Q408" s="16"/>
      <c r="R408" s="16"/>
      <c r="S408" s="16"/>
      <c r="T408" s="16"/>
      <c r="U408" s="16"/>
      <c r="V408" s="16"/>
      <c r="W408" s="16">
        <v>2686052.19</v>
      </c>
      <c r="X408" s="16">
        <v>210382</v>
      </c>
      <c r="Y408" s="16"/>
      <c r="Z408" s="16"/>
      <c r="AA408" s="16">
        <v>328782</v>
      </c>
      <c r="AB408" s="16">
        <v>25751</v>
      </c>
      <c r="AC408" s="16">
        <v>77546</v>
      </c>
      <c r="AD408" s="16">
        <v>6074</v>
      </c>
      <c r="AE408" s="16"/>
      <c r="AF408" s="16"/>
      <c r="AG408" s="16"/>
      <c r="AH408" s="16"/>
      <c r="AI408" s="16"/>
      <c r="AJ408" s="16"/>
      <c r="AK408" s="24" t="s">
        <v>564</v>
      </c>
    </row>
    <row r="409" spans="1:37" ht="61.5" customHeight="1" x14ac:dyDescent="0.25">
      <c r="A409" s="34" t="s">
        <v>948</v>
      </c>
      <c r="B409" s="35" t="s">
        <v>294</v>
      </c>
      <c r="C409" s="31" t="s">
        <v>1113</v>
      </c>
      <c r="D409" s="18">
        <v>44159</v>
      </c>
      <c r="E409" s="16">
        <v>564834.1</v>
      </c>
      <c r="F409" s="16">
        <v>44239.99</v>
      </c>
      <c r="G409" s="16">
        <v>1070072.57</v>
      </c>
      <c r="H409" s="16">
        <v>83812.22</v>
      </c>
      <c r="I409" s="16">
        <v>656876.23</v>
      </c>
      <c r="J409" s="16">
        <v>51449</v>
      </c>
      <c r="K409" s="16"/>
      <c r="L409" s="16"/>
      <c r="M409" s="16">
        <v>415182.86</v>
      </c>
      <c r="N409" s="16">
        <v>32518.73</v>
      </c>
      <c r="O409" s="16">
        <v>460210.67</v>
      </c>
      <c r="P409" s="16">
        <v>36045.480000000003</v>
      </c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>
        <v>328782</v>
      </c>
      <c r="AB409" s="16">
        <v>25751</v>
      </c>
      <c r="AC409" s="16">
        <v>77546</v>
      </c>
      <c r="AD409" s="16">
        <v>6074</v>
      </c>
      <c r="AE409" s="16"/>
      <c r="AF409" s="16"/>
      <c r="AG409" s="16"/>
      <c r="AH409" s="16"/>
      <c r="AI409" s="16"/>
      <c r="AJ409" s="16"/>
      <c r="AK409" s="24" t="s">
        <v>564</v>
      </c>
    </row>
    <row r="410" spans="1:37" ht="61.5" customHeight="1" x14ac:dyDescent="0.25">
      <c r="A410" s="34" t="s">
        <v>949</v>
      </c>
      <c r="B410" s="35" t="s">
        <v>295</v>
      </c>
      <c r="C410" s="31" t="s">
        <v>1162</v>
      </c>
      <c r="D410" s="18">
        <v>44179</v>
      </c>
      <c r="E410" s="16"/>
      <c r="F410" s="16"/>
      <c r="G410" s="16">
        <v>651319.81999999995</v>
      </c>
      <c r="H410" s="16">
        <v>51013.89</v>
      </c>
      <c r="I410" s="16">
        <v>399820.08</v>
      </c>
      <c r="J410" s="16">
        <v>31315</v>
      </c>
      <c r="K410" s="16">
        <v>399820.08</v>
      </c>
      <c r="L410" s="16">
        <v>31315.46</v>
      </c>
      <c r="M410" s="16">
        <v>252708.86000000002</v>
      </c>
      <c r="N410" s="16">
        <v>19793.14</v>
      </c>
      <c r="O410" s="16">
        <v>280115.89</v>
      </c>
      <c r="P410" s="16">
        <v>21939.759999999998</v>
      </c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>
        <v>328782</v>
      </c>
      <c r="AB410" s="16">
        <v>25751</v>
      </c>
      <c r="AC410" s="16">
        <v>77546</v>
      </c>
      <c r="AD410" s="16">
        <v>6074</v>
      </c>
      <c r="AE410" s="16">
        <v>175327</v>
      </c>
      <c r="AF410" s="16">
        <v>13732</v>
      </c>
      <c r="AG410" s="16"/>
      <c r="AH410" s="16"/>
      <c r="AI410" s="16"/>
      <c r="AJ410" s="16"/>
      <c r="AK410" s="24" t="s">
        <v>564</v>
      </c>
    </row>
    <row r="411" spans="1:37" ht="61.5" customHeight="1" x14ac:dyDescent="0.25">
      <c r="A411" s="34" t="s">
        <v>950</v>
      </c>
      <c r="B411" s="35" t="s">
        <v>505</v>
      </c>
      <c r="C411" s="31" t="s">
        <v>19</v>
      </c>
      <c r="D411" s="18">
        <v>44159</v>
      </c>
      <c r="E411" s="16">
        <v>831873.51</v>
      </c>
      <c r="F411" s="16">
        <v>65155.55</v>
      </c>
      <c r="G411" s="16">
        <v>1575976.08</v>
      </c>
      <c r="H411" s="16">
        <v>123436.54</v>
      </c>
      <c r="I411" s="16">
        <v>967430.86</v>
      </c>
      <c r="J411" s="16">
        <v>75773</v>
      </c>
      <c r="K411" s="16"/>
      <c r="L411" s="16"/>
      <c r="M411" s="16">
        <v>611470.91999999993</v>
      </c>
      <c r="N411" s="16">
        <v>47892.77</v>
      </c>
      <c r="O411" s="16">
        <v>677786.74</v>
      </c>
      <c r="P411" s="16">
        <v>53086.879999999997</v>
      </c>
      <c r="Q411" s="16"/>
      <c r="R411" s="16"/>
      <c r="S411" s="16"/>
      <c r="T411" s="16"/>
      <c r="U411" s="16"/>
      <c r="V411" s="16"/>
      <c r="W411" s="16">
        <v>11528245.59</v>
      </c>
      <c r="X411" s="16">
        <v>902936.8</v>
      </c>
      <c r="Y411" s="16"/>
      <c r="Z411" s="16"/>
      <c r="AA411" s="16">
        <v>328782</v>
      </c>
      <c r="AB411" s="16">
        <v>25751</v>
      </c>
      <c r="AC411" s="16">
        <v>77546</v>
      </c>
      <c r="AD411" s="16">
        <v>6074</v>
      </c>
      <c r="AE411" s="16"/>
      <c r="AF411" s="16"/>
      <c r="AG411" s="16"/>
      <c r="AH411" s="16"/>
      <c r="AI411" s="16"/>
      <c r="AJ411" s="16"/>
      <c r="AK411" s="24" t="s">
        <v>564</v>
      </c>
    </row>
    <row r="412" spans="1:37" ht="61.5" customHeight="1" x14ac:dyDescent="0.25">
      <c r="A412" s="34" t="s">
        <v>951</v>
      </c>
      <c r="B412" s="35" t="s">
        <v>296</v>
      </c>
      <c r="C412" s="31" t="s">
        <v>33</v>
      </c>
      <c r="D412" s="18">
        <v>44159</v>
      </c>
      <c r="E412" s="16">
        <v>209536.64000000001</v>
      </c>
      <c r="F412" s="16">
        <v>16411.72</v>
      </c>
      <c r="G412" s="16">
        <v>396965.07</v>
      </c>
      <c r="H412" s="16">
        <v>31091.84</v>
      </c>
      <c r="I412" s="16">
        <v>243681.53</v>
      </c>
      <c r="J412" s="16">
        <v>19086</v>
      </c>
      <c r="K412" s="16"/>
      <c r="L412" s="16"/>
      <c r="M412" s="16">
        <v>154020.48000000001</v>
      </c>
      <c r="N412" s="16">
        <v>12063.48</v>
      </c>
      <c r="O412" s="16">
        <v>170724.46</v>
      </c>
      <c r="P412" s="16">
        <v>13371.8</v>
      </c>
      <c r="Q412" s="16"/>
      <c r="R412" s="16"/>
      <c r="S412" s="16">
        <v>2628182.3200000003</v>
      </c>
      <c r="T412" s="16">
        <v>205849.41</v>
      </c>
      <c r="U412" s="16"/>
      <c r="V412" s="16"/>
      <c r="W412" s="16"/>
      <c r="X412" s="16"/>
      <c r="Y412" s="16"/>
      <c r="Z412" s="16"/>
      <c r="AA412" s="16">
        <v>328782</v>
      </c>
      <c r="AB412" s="16">
        <v>25751</v>
      </c>
      <c r="AC412" s="16">
        <v>77546</v>
      </c>
      <c r="AD412" s="16">
        <v>6074</v>
      </c>
      <c r="AE412" s="16"/>
      <c r="AF412" s="16"/>
      <c r="AG412" s="16"/>
      <c r="AH412" s="16"/>
      <c r="AI412" s="16"/>
      <c r="AJ412" s="16"/>
      <c r="AK412" s="24" t="s">
        <v>564</v>
      </c>
    </row>
    <row r="413" spans="1:37" ht="61.5" customHeight="1" x14ac:dyDescent="0.25">
      <c r="A413" s="34" t="s">
        <v>952</v>
      </c>
      <c r="B413" s="35" t="s">
        <v>506</v>
      </c>
      <c r="C413" s="31" t="s">
        <v>1163</v>
      </c>
      <c r="D413" s="18">
        <v>44159</v>
      </c>
      <c r="E413" s="16"/>
      <c r="F413" s="16"/>
      <c r="G413" s="16">
        <v>1248665.5900000001</v>
      </c>
      <c r="H413" s="16">
        <v>97800.320000000007</v>
      </c>
      <c r="I413" s="16"/>
      <c r="J413" s="16"/>
      <c r="K413" s="16">
        <v>766507.59</v>
      </c>
      <c r="L413" s="16">
        <v>60035.839999999997</v>
      </c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>
        <v>328782</v>
      </c>
      <c r="AB413" s="16">
        <v>25751</v>
      </c>
      <c r="AC413" s="16"/>
      <c r="AD413" s="16"/>
      <c r="AE413" s="16">
        <v>175327</v>
      </c>
      <c r="AF413" s="16">
        <v>13732</v>
      </c>
      <c r="AG413" s="16"/>
      <c r="AH413" s="16"/>
      <c r="AI413" s="16"/>
      <c r="AJ413" s="16"/>
      <c r="AK413" s="24" t="s">
        <v>564</v>
      </c>
    </row>
    <row r="414" spans="1:37" ht="61.5" customHeight="1" x14ac:dyDescent="0.25">
      <c r="A414" s="34" t="s">
        <v>953</v>
      </c>
      <c r="B414" s="35" t="s">
        <v>297</v>
      </c>
      <c r="C414" s="31" t="s">
        <v>50</v>
      </c>
      <c r="D414" s="18">
        <v>44159</v>
      </c>
      <c r="E414" s="16"/>
      <c r="F414" s="16"/>
      <c r="G414" s="16"/>
      <c r="H414" s="16"/>
      <c r="I414" s="16">
        <v>753132.97</v>
      </c>
      <c r="J414" s="16">
        <v>58988</v>
      </c>
      <c r="K414" s="16">
        <v>753132.97</v>
      </c>
      <c r="L414" s="16">
        <v>58988.29</v>
      </c>
      <c r="M414" s="16"/>
      <c r="N414" s="16"/>
      <c r="O414" s="16">
        <v>527648.6</v>
      </c>
      <c r="P414" s="16">
        <v>41327.480000000003</v>
      </c>
      <c r="Q414" s="16"/>
      <c r="R414" s="16"/>
      <c r="S414" s="16"/>
      <c r="T414" s="16"/>
      <c r="U414" s="16"/>
      <c r="V414" s="16"/>
      <c r="W414" s="16">
        <v>1690035</v>
      </c>
      <c r="X414" s="16">
        <v>132370.07999999999</v>
      </c>
      <c r="Y414" s="16"/>
      <c r="Z414" s="16"/>
      <c r="AA414" s="16"/>
      <c r="AB414" s="16"/>
      <c r="AC414" s="16">
        <v>77546</v>
      </c>
      <c r="AD414" s="16">
        <v>6074</v>
      </c>
      <c r="AE414" s="16">
        <v>175327</v>
      </c>
      <c r="AF414" s="16">
        <v>13732</v>
      </c>
      <c r="AG414" s="16"/>
      <c r="AH414" s="16"/>
      <c r="AI414" s="16"/>
      <c r="AJ414" s="16"/>
      <c r="AK414" s="24" t="s">
        <v>564</v>
      </c>
    </row>
    <row r="415" spans="1:37" ht="61.5" customHeight="1" x14ac:dyDescent="0.25">
      <c r="A415" s="34" t="s">
        <v>954</v>
      </c>
      <c r="B415" s="35" t="s">
        <v>298</v>
      </c>
      <c r="C415" s="31" t="s">
        <v>12</v>
      </c>
      <c r="D415" s="18">
        <v>44159</v>
      </c>
      <c r="E415" s="16">
        <v>633576.04999999993</v>
      </c>
      <c r="F415" s="16">
        <v>49624.13</v>
      </c>
      <c r="G415" s="16">
        <v>1200303.52</v>
      </c>
      <c r="H415" s="16">
        <v>94012.42</v>
      </c>
      <c r="I415" s="16">
        <v>736819.98</v>
      </c>
      <c r="J415" s="16">
        <v>57711</v>
      </c>
      <c r="K415" s="16">
        <v>736819.98</v>
      </c>
      <c r="L415" s="16">
        <v>57710.59</v>
      </c>
      <c r="M415" s="16">
        <v>465711.82</v>
      </c>
      <c r="N415" s="16">
        <v>36476.35</v>
      </c>
      <c r="O415" s="16">
        <v>516219.65</v>
      </c>
      <c r="P415" s="16">
        <v>40432.32</v>
      </c>
      <c r="Q415" s="16"/>
      <c r="R415" s="16"/>
      <c r="S415" s="16"/>
      <c r="T415" s="16"/>
      <c r="U415" s="16"/>
      <c r="V415" s="16"/>
      <c r="W415" s="16">
        <v>4810850.1399999997</v>
      </c>
      <c r="X415" s="16">
        <v>376804.4</v>
      </c>
      <c r="Y415" s="16"/>
      <c r="Z415" s="16"/>
      <c r="AA415" s="16">
        <v>328782</v>
      </c>
      <c r="AB415" s="16">
        <v>25751</v>
      </c>
      <c r="AC415" s="16">
        <v>77546</v>
      </c>
      <c r="AD415" s="16">
        <v>6074</v>
      </c>
      <c r="AE415" s="16">
        <v>175327</v>
      </c>
      <c r="AF415" s="16">
        <v>13732</v>
      </c>
      <c r="AG415" s="16"/>
      <c r="AH415" s="16"/>
      <c r="AI415" s="16"/>
      <c r="AJ415" s="16"/>
      <c r="AK415" s="24" t="s">
        <v>564</v>
      </c>
    </row>
    <row r="416" spans="1:37" ht="61.5" customHeight="1" x14ac:dyDescent="0.25">
      <c r="A416" s="34" t="s">
        <v>955</v>
      </c>
      <c r="B416" s="35" t="s">
        <v>299</v>
      </c>
      <c r="C416" s="31" t="s">
        <v>1</v>
      </c>
      <c r="D416" s="18">
        <v>44159</v>
      </c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>
        <v>10142563.279999999</v>
      </c>
      <c r="T416" s="16">
        <v>794404.8</v>
      </c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24" t="s">
        <v>564</v>
      </c>
    </row>
    <row r="417" spans="1:37" ht="61.5" customHeight="1" x14ac:dyDescent="0.25">
      <c r="A417" s="34" t="s">
        <v>956</v>
      </c>
      <c r="B417" s="35" t="s">
        <v>300</v>
      </c>
      <c r="C417" s="31" t="s">
        <v>1</v>
      </c>
      <c r="D417" s="18">
        <v>44159</v>
      </c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>
        <v>11618710.99</v>
      </c>
      <c r="T417" s="16">
        <v>910022.4</v>
      </c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24" t="s">
        <v>564</v>
      </c>
    </row>
    <row r="418" spans="1:37" ht="61.5" customHeight="1" x14ac:dyDescent="0.25">
      <c r="A418" s="34" t="s">
        <v>975</v>
      </c>
      <c r="B418" s="35" t="s">
        <v>301</v>
      </c>
      <c r="C418" s="31" t="s">
        <v>12</v>
      </c>
      <c r="D418" s="18">
        <v>44159</v>
      </c>
      <c r="E418" s="16">
        <v>455143.19</v>
      </c>
      <c r="F418" s="16">
        <v>35648.58</v>
      </c>
      <c r="G418" s="16">
        <v>862264.25</v>
      </c>
      <c r="H418" s="16">
        <v>67535.87</v>
      </c>
      <c r="I418" s="16">
        <v>529310.73</v>
      </c>
      <c r="J418" s="16">
        <v>41458</v>
      </c>
      <c r="K418" s="16">
        <v>529310.73</v>
      </c>
      <c r="L418" s="16">
        <v>41457.660000000003</v>
      </c>
      <c r="M418" s="16">
        <v>334554.26</v>
      </c>
      <c r="N418" s="16">
        <v>26203.58</v>
      </c>
      <c r="O418" s="16">
        <v>370837.66</v>
      </c>
      <c r="P418" s="16">
        <v>29045.439999999999</v>
      </c>
      <c r="Q418" s="16"/>
      <c r="R418" s="16"/>
      <c r="S418" s="16"/>
      <c r="T418" s="16"/>
      <c r="U418" s="16"/>
      <c r="V418" s="16"/>
      <c r="W418" s="16">
        <v>3850492.11</v>
      </c>
      <c r="X418" s="16">
        <v>301585.44</v>
      </c>
      <c r="Y418" s="16"/>
      <c r="Z418" s="16"/>
      <c r="AA418" s="16">
        <v>328782</v>
      </c>
      <c r="AB418" s="16">
        <v>25751</v>
      </c>
      <c r="AC418" s="16">
        <v>77546</v>
      </c>
      <c r="AD418" s="16">
        <v>6074</v>
      </c>
      <c r="AE418" s="16">
        <v>175327</v>
      </c>
      <c r="AF418" s="16">
        <v>13732</v>
      </c>
      <c r="AG418" s="16"/>
      <c r="AH418" s="16"/>
      <c r="AI418" s="16"/>
      <c r="AJ418" s="16"/>
      <c r="AK418" s="24" t="s">
        <v>564</v>
      </c>
    </row>
    <row r="419" spans="1:37" ht="61.5" customHeight="1" x14ac:dyDescent="0.25">
      <c r="A419" s="34" t="s">
        <v>976</v>
      </c>
      <c r="B419" s="35" t="s">
        <v>302</v>
      </c>
      <c r="C419" s="31" t="s">
        <v>23</v>
      </c>
      <c r="D419" s="18">
        <v>44159</v>
      </c>
      <c r="E419" s="16"/>
      <c r="F419" s="16"/>
      <c r="G419" s="16"/>
      <c r="H419" s="16"/>
      <c r="I419" s="16"/>
      <c r="J419" s="16"/>
      <c r="K419" s="16"/>
      <c r="L419" s="16"/>
      <c r="M419" s="16">
        <v>486845.61000000004</v>
      </c>
      <c r="N419" s="16">
        <v>38131.629999999997</v>
      </c>
      <c r="O419" s="16">
        <v>539645.44999999995</v>
      </c>
      <c r="P419" s="16">
        <v>42267.12</v>
      </c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24" t="s">
        <v>564</v>
      </c>
    </row>
    <row r="420" spans="1:37" ht="61.5" customHeight="1" x14ac:dyDescent="0.25">
      <c r="A420" s="34" t="s">
        <v>977</v>
      </c>
      <c r="B420" s="35" t="s">
        <v>303</v>
      </c>
      <c r="C420" s="31" t="s">
        <v>5</v>
      </c>
      <c r="D420" s="18">
        <v>44159</v>
      </c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>
        <v>14443701.15</v>
      </c>
      <c r="X420" s="16">
        <v>1131286.56</v>
      </c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24" t="s">
        <v>564</v>
      </c>
    </row>
    <row r="421" spans="1:37" ht="61.5" customHeight="1" x14ac:dyDescent="0.25">
      <c r="A421" s="34" t="s">
        <v>978</v>
      </c>
      <c r="B421" s="35" t="s">
        <v>304</v>
      </c>
      <c r="C421" s="31" t="s">
        <v>5</v>
      </c>
      <c r="D421" s="18">
        <v>44159</v>
      </c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>
        <v>21749763.100000001</v>
      </c>
      <c r="X421" s="16">
        <v>1703525.6</v>
      </c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24" t="s">
        <v>564</v>
      </c>
    </row>
    <row r="422" spans="1:37" ht="61.5" customHeight="1" x14ac:dyDescent="0.25">
      <c r="A422" s="34" t="s">
        <v>979</v>
      </c>
      <c r="B422" s="35" t="s">
        <v>305</v>
      </c>
      <c r="C422" s="31" t="s">
        <v>5</v>
      </c>
      <c r="D422" s="18">
        <v>44159</v>
      </c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>
        <v>21749763.100000001</v>
      </c>
      <c r="X422" s="16">
        <v>1703525.6</v>
      </c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24" t="s">
        <v>564</v>
      </c>
    </row>
    <row r="423" spans="1:37" ht="61.5" customHeight="1" x14ac:dyDescent="0.25">
      <c r="A423" s="34" t="s">
        <v>980</v>
      </c>
      <c r="B423" s="35" t="s">
        <v>306</v>
      </c>
      <c r="C423" s="31" t="s">
        <v>1164</v>
      </c>
      <c r="D423" s="18" t="s">
        <v>79</v>
      </c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>
        <v>381698.71</v>
      </c>
      <c r="P423" s="16">
        <v>29896.12</v>
      </c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>
        <v>328782</v>
      </c>
      <c r="AB423" s="16">
        <v>25751</v>
      </c>
      <c r="AC423" s="16">
        <v>77546</v>
      </c>
      <c r="AD423" s="16">
        <v>6074</v>
      </c>
      <c r="AE423" s="16">
        <v>175327</v>
      </c>
      <c r="AF423" s="16">
        <v>13732</v>
      </c>
      <c r="AG423" s="16"/>
      <c r="AH423" s="16"/>
      <c r="AI423" s="16"/>
      <c r="AJ423" s="16"/>
      <c r="AK423" s="24" t="s">
        <v>564</v>
      </c>
    </row>
    <row r="424" spans="1:37" ht="61.5" customHeight="1" x14ac:dyDescent="0.25">
      <c r="A424" s="34" t="s">
        <v>981</v>
      </c>
      <c r="B424" s="35" t="s">
        <v>307</v>
      </c>
      <c r="C424" s="31" t="s">
        <v>1165</v>
      </c>
      <c r="D424" s="18" t="s">
        <v>79</v>
      </c>
      <c r="E424" s="16"/>
      <c r="F424" s="16"/>
      <c r="G424" s="16">
        <v>864740.12</v>
      </c>
      <c r="H424" s="16">
        <v>67729.789999999994</v>
      </c>
      <c r="I424" s="16">
        <v>530830.56999999995</v>
      </c>
      <c r="J424" s="16">
        <v>41577</v>
      </c>
      <c r="K424" s="16">
        <v>530830.56999999995</v>
      </c>
      <c r="L424" s="16">
        <v>41576.699999999997</v>
      </c>
      <c r="M424" s="16"/>
      <c r="N424" s="16"/>
      <c r="O424" s="16">
        <v>371902.46</v>
      </c>
      <c r="P424" s="16">
        <v>29128.84</v>
      </c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>
        <v>328782</v>
      </c>
      <c r="AB424" s="16">
        <v>25751</v>
      </c>
      <c r="AC424" s="16">
        <v>77546</v>
      </c>
      <c r="AD424" s="16">
        <v>6074</v>
      </c>
      <c r="AE424" s="16">
        <v>175327</v>
      </c>
      <c r="AF424" s="16">
        <v>13732</v>
      </c>
      <c r="AG424" s="16"/>
      <c r="AH424" s="16"/>
      <c r="AI424" s="16"/>
      <c r="AJ424" s="16"/>
      <c r="AK424" s="24" t="s">
        <v>564</v>
      </c>
    </row>
    <row r="425" spans="1:37" ht="61.5" customHeight="1" x14ac:dyDescent="0.25">
      <c r="A425" s="34" t="s">
        <v>982</v>
      </c>
      <c r="B425" s="35" t="s">
        <v>308</v>
      </c>
      <c r="C425" s="31" t="s">
        <v>1166</v>
      </c>
      <c r="D425" s="18" t="s">
        <v>79</v>
      </c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>
        <v>461346.46</v>
      </c>
      <c r="P425" s="16">
        <v>36134.44</v>
      </c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>
        <v>328782</v>
      </c>
      <c r="AB425" s="16">
        <v>25751</v>
      </c>
      <c r="AC425" s="16">
        <v>77546</v>
      </c>
      <c r="AD425" s="16">
        <v>6074</v>
      </c>
      <c r="AE425" s="16">
        <v>175327</v>
      </c>
      <c r="AF425" s="16">
        <v>13732</v>
      </c>
      <c r="AG425" s="16"/>
      <c r="AH425" s="16"/>
      <c r="AI425" s="16"/>
      <c r="AJ425" s="16"/>
      <c r="AK425" s="24" t="s">
        <v>564</v>
      </c>
    </row>
    <row r="426" spans="1:37" ht="61.5" customHeight="1" x14ac:dyDescent="0.25">
      <c r="A426" s="34" t="s">
        <v>983</v>
      </c>
      <c r="B426" s="35" t="s">
        <v>309</v>
      </c>
      <c r="C426" s="31" t="s">
        <v>1105</v>
      </c>
      <c r="D426" s="18" t="s">
        <v>79</v>
      </c>
      <c r="E426" s="16"/>
      <c r="F426" s="16"/>
      <c r="G426" s="16">
        <v>857147.44000000006</v>
      </c>
      <c r="H426" s="16">
        <v>67135.100000000006</v>
      </c>
      <c r="I426" s="16">
        <v>526169.72</v>
      </c>
      <c r="J426" s="16">
        <v>41212</v>
      </c>
      <c r="K426" s="16">
        <v>526169.72</v>
      </c>
      <c r="L426" s="16">
        <v>41211.65</v>
      </c>
      <c r="M426" s="16"/>
      <c r="N426" s="16"/>
      <c r="O426" s="16">
        <v>368637.05</v>
      </c>
      <c r="P426" s="16">
        <v>28873.08</v>
      </c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>
        <v>328782</v>
      </c>
      <c r="AB426" s="16">
        <v>25751</v>
      </c>
      <c r="AC426" s="16">
        <v>77546</v>
      </c>
      <c r="AD426" s="16">
        <v>6074</v>
      </c>
      <c r="AE426" s="16">
        <v>175327</v>
      </c>
      <c r="AF426" s="16">
        <v>13732</v>
      </c>
      <c r="AG426" s="16"/>
      <c r="AH426" s="16"/>
      <c r="AI426" s="16"/>
      <c r="AJ426" s="16"/>
      <c r="AK426" s="24" t="s">
        <v>564</v>
      </c>
    </row>
    <row r="427" spans="1:37" ht="61.5" customHeight="1" x14ac:dyDescent="0.25">
      <c r="A427" s="34" t="s">
        <v>984</v>
      </c>
      <c r="B427" s="35" t="s">
        <v>310</v>
      </c>
      <c r="C427" s="31" t="s">
        <v>1159</v>
      </c>
      <c r="D427" s="18" t="s">
        <v>79</v>
      </c>
      <c r="E427" s="16"/>
      <c r="F427" s="16"/>
      <c r="G427" s="16">
        <v>633658.58000000007</v>
      </c>
      <c r="H427" s="16">
        <v>49630.59</v>
      </c>
      <c r="I427" s="16">
        <v>388978.54</v>
      </c>
      <c r="J427" s="16">
        <v>30466</v>
      </c>
      <c r="K427" s="16">
        <v>388978.54</v>
      </c>
      <c r="L427" s="16">
        <v>30466.3</v>
      </c>
      <c r="M427" s="16"/>
      <c r="N427" s="16"/>
      <c r="O427" s="16">
        <v>272520.24</v>
      </c>
      <c r="P427" s="16">
        <v>21344.84</v>
      </c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>
        <v>328782</v>
      </c>
      <c r="AB427" s="16">
        <v>25751</v>
      </c>
      <c r="AC427" s="16">
        <v>77546</v>
      </c>
      <c r="AD427" s="16">
        <v>6074</v>
      </c>
      <c r="AE427" s="16">
        <v>175327</v>
      </c>
      <c r="AF427" s="16">
        <v>13732</v>
      </c>
      <c r="AG427" s="16"/>
      <c r="AH427" s="16"/>
      <c r="AI427" s="16"/>
      <c r="AJ427" s="16"/>
      <c r="AK427" s="24" t="s">
        <v>564</v>
      </c>
    </row>
    <row r="428" spans="1:37" ht="61.5" customHeight="1" x14ac:dyDescent="0.25">
      <c r="A428" s="34" t="s">
        <v>985</v>
      </c>
      <c r="B428" s="35" t="s">
        <v>311</v>
      </c>
      <c r="C428" s="31" t="s">
        <v>5</v>
      </c>
      <c r="D428" s="18" t="s">
        <v>79</v>
      </c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>
        <v>11043885.049999999</v>
      </c>
      <c r="X428" s="16">
        <v>864999.81</v>
      </c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24" t="s">
        <v>564</v>
      </c>
    </row>
    <row r="429" spans="1:37" ht="61.5" customHeight="1" x14ac:dyDescent="0.25">
      <c r="A429" s="34" t="s">
        <v>986</v>
      </c>
      <c r="B429" s="35" t="s">
        <v>312</v>
      </c>
      <c r="C429" s="31" t="s">
        <v>1167</v>
      </c>
      <c r="D429" s="18" t="s">
        <v>79</v>
      </c>
      <c r="E429" s="16"/>
      <c r="F429" s="16"/>
      <c r="G429" s="16">
        <v>2109609.37</v>
      </c>
      <c r="H429" s="16">
        <v>165232.76999999999</v>
      </c>
      <c r="I429" s="16">
        <v>1295007.73</v>
      </c>
      <c r="J429" s="16">
        <v>101430</v>
      </c>
      <c r="K429" s="16">
        <v>1295007.73</v>
      </c>
      <c r="L429" s="16">
        <v>101430.02</v>
      </c>
      <c r="M429" s="16">
        <v>818517.99</v>
      </c>
      <c r="N429" s="16">
        <v>64109.5</v>
      </c>
      <c r="O429" s="16">
        <v>907288.68</v>
      </c>
      <c r="P429" s="16">
        <v>71062.36</v>
      </c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>
        <v>328782</v>
      </c>
      <c r="AB429" s="16">
        <v>25751</v>
      </c>
      <c r="AC429" s="16">
        <v>77546</v>
      </c>
      <c r="AD429" s="16">
        <v>6074</v>
      </c>
      <c r="AE429" s="16">
        <v>175327</v>
      </c>
      <c r="AF429" s="16">
        <v>13732</v>
      </c>
      <c r="AG429" s="16"/>
      <c r="AH429" s="16"/>
      <c r="AI429" s="16"/>
      <c r="AJ429" s="16"/>
      <c r="AK429" s="24" t="s">
        <v>564</v>
      </c>
    </row>
    <row r="430" spans="1:37" ht="61.5" customHeight="1" x14ac:dyDescent="0.25">
      <c r="A430" s="34" t="s">
        <v>987</v>
      </c>
      <c r="B430" s="35" t="s">
        <v>313</v>
      </c>
      <c r="C430" s="31" t="s">
        <v>1168</v>
      </c>
      <c r="D430" s="18" t="s">
        <v>79</v>
      </c>
      <c r="E430" s="16">
        <v>1415962.33</v>
      </c>
      <c r="F430" s="16">
        <v>110903.65</v>
      </c>
      <c r="G430" s="16">
        <v>2682526.52</v>
      </c>
      <c r="H430" s="16">
        <v>210105.86</v>
      </c>
      <c r="I430" s="16"/>
      <c r="J430" s="16"/>
      <c r="K430" s="16"/>
      <c r="L430" s="16"/>
      <c r="M430" s="16"/>
      <c r="N430" s="16"/>
      <c r="O430" s="16">
        <v>1153685.6000000001</v>
      </c>
      <c r="P430" s="16">
        <v>90361.12</v>
      </c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>
        <v>328782</v>
      </c>
      <c r="AB430" s="16">
        <v>25751</v>
      </c>
      <c r="AC430" s="16">
        <v>77546</v>
      </c>
      <c r="AD430" s="16">
        <v>6074</v>
      </c>
      <c r="AE430" s="16">
        <v>175327</v>
      </c>
      <c r="AF430" s="16">
        <v>13732</v>
      </c>
      <c r="AG430" s="16"/>
      <c r="AH430" s="16"/>
      <c r="AI430" s="16"/>
      <c r="AJ430" s="16"/>
      <c r="AK430" s="24" t="s">
        <v>564</v>
      </c>
    </row>
    <row r="431" spans="1:37" ht="61.5" customHeight="1" x14ac:dyDescent="0.25">
      <c r="A431" s="34" t="s">
        <v>988</v>
      </c>
      <c r="B431" s="35" t="s">
        <v>314</v>
      </c>
      <c r="C431" s="31" t="s">
        <v>5</v>
      </c>
      <c r="D431" s="18">
        <v>44159</v>
      </c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>
        <v>6196794.9900000002</v>
      </c>
      <c r="X431" s="16">
        <v>485356.96</v>
      </c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24" t="s">
        <v>564</v>
      </c>
    </row>
    <row r="432" spans="1:37" ht="61.5" customHeight="1" x14ac:dyDescent="0.25">
      <c r="A432" s="34" t="s">
        <v>989</v>
      </c>
      <c r="B432" s="35" t="s">
        <v>315</v>
      </c>
      <c r="C432" s="31" t="s">
        <v>5</v>
      </c>
      <c r="D432" s="18" t="s">
        <v>79</v>
      </c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>
        <v>8303821.4399999995</v>
      </c>
      <c r="X432" s="16">
        <v>650387.42000000004</v>
      </c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24" t="s">
        <v>564</v>
      </c>
    </row>
    <row r="433" spans="1:37" ht="61.5" customHeight="1" x14ac:dyDescent="0.25">
      <c r="A433" s="34" t="s">
        <v>990</v>
      </c>
      <c r="B433" s="35" t="s">
        <v>507</v>
      </c>
      <c r="C433" s="31" t="s">
        <v>12</v>
      </c>
      <c r="D433" s="18">
        <v>44159</v>
      </c>
      <c r="E433" s="16">
        <v>10876388.930000002</v>
      </c>
      <c r="F433" s="16">
        <v>851880.86</v>
      </c>
      <c r="G433" s="16">
        <v>20605210.450000003</v>
      </c>
      <c r="H433" s="16">
        <v>1613879.81</v>
      </c>
      <c r="I433" s="16">
        <v>12648743.049999999</v>
      </c>
      <c r="J433" s="16">
        <v>990698</v>
      </c>
      <c r="K433" s="16">
        <v>12648743.049999999</v>
      </c>
      <c r="L433" s="16">
        <v>990698.5</v>
      </c>
      <c r="M433" s="16">
        <v>7994719.6500000004</v>
      </c>
      <c r="N433" s="16">
        <v>626177.38</v>
      </c>
      <c r="O433" s="16">
        <v>8861770.5800000001</v>
      </c>
      <c r="P433" s="16">
        <v>694088.16</v>
      </c>
      <c r="Q433" s="16"/>
      <c r="R433" s="16"/>
      <c r="S433" s="16"/>
      <c r="T433" s="16"/>
      <c r="U433" s="16"/>
      <c r="V433" s="16"/>
      <c r="W433" s="16">
        <v>38678628.769999996</v>
      </c>
      <c r="X433" s="16">
        <v>3029459.86</v>
      </c>
      <c r="Y433" s="16"/>
      <c r="Z433" s="16"/>
      <c r="AA433" s="16">
        <v>328782</v>
      </c>
      <c r="AB433" s="16">
        <v>25751</v>
      </c>
      <c r="AC433" s="16">
        <v>77546</v>
      </c>
      <c r="AD433" s="16">
        <v>6074</v>
      </c>
      <c r="AE433" s="16">
        <v>175327</v>
      </c>
      <c r="AF433" s="16">
        <v>13732</v>
      </c>
      <c r="AG433" s="16"/>
      <c r="AH433" s="16"/>
      <c r="AI433" s="16"/>
      <c r="AJ433" s="16"/>
      <c r="AK433" s="24" t="s">
        <v>564</v>
      </c>
    </row>
    <row r="434" spans="1:37" ht="61.5" customHeight="1" x14ac:dyDescent="0.25">
      <c r="A434" s="34" t="s">
        <v>991</v>
      </c>
      <c r="B434" s="35" t="s">
        <v>316</v>
      </c>
      <c r="C434" s="31" t="s">
        <v>30</v>
      </c>
      <c r="D434" s="18">
        <v>44159</v>
      </c>
      <c r="E434" s="16"/>
      <c r="F434" s="16"/>
      <c r="G434" s="16">
        <v>4686498.6099999994</v>
      </c>
      <c r="H434" s="16">
        <v>367064.7</v>
      </c>
      <c r="I434" s="16">
        <v>2876860.5300000003</v>
      </c>
      <c r="J434" s="16">
        <v>225327</v>
      </c>
      <c r="K434" s="16">
        <v>2876860.5300000003</v>
      </c>
      <c r="L434" s="16">
        <v>225326.85</v>
      </c>
      <c r="M434" s="16">
        <v>1818338.26</v>
      </c>
      <c r="N434" s="16">
        <v>142419.29</v>
      </c>
      <c r="O434" s="16">
        <v>2015542.41</v>
      </c>
      <c r="P434" s="16">
        <v>157865.07999999999</v>
      </c>
      <c r="Q434" s="16"/>
      <c r="R434" s="16"/>
      <c r="S434" s="16"/>
      <c r="T434" s="16"/>
      <c r="U434" s="16"/>
      <c r="V434" s="16"/>
      <c r="W434" s="16">
        <v>11432418.869999999</v>
      </c>
      <c r="X434" s="16">
        <v>895431.28</v>
      </c>
      <c r="Y434" s="16"/>
      <c r="Z434" s="16"/>
      <c r="AA434" s="16">
        <v>328782</v>
      </c>
      <c r="AB434" s="16">
        <v>25751</v>
      </c>
      <c r="AC434" s="16">
        <v>77546</v>
      </c>
      <c r="AD434" s="16">
        <v>6074</v>
      </c>
      <c r="AE434" s="16">
        <v>175327</v>
      </c>
      <c r="AF434" s="16">
        <v>13732</v>
      </c>
      <c r="AG434" s="16"/>
      <c r="AH434" s="16"/>
      <c r="AI434" s="16"/>
      <c r="AJ434" s="16"/>
      <c r="AK434" s="24" t="s">
        <v>564</v>
      </c>
    </row>
    <row r="435" spans="1:37" ht="61.5" customHeight="1" x14ac:dyDescent="0.25">
      <c r="A435" s="34" t="s">
        <v>992</v>
      </c>
      <c r="B435" s="35" t="s">
        <v>317</v>
      </c>
      <c r="C435" s="31" t="s">
        <v>5</v>
      </c>
      <c r="D435" s="18" t="s">
        <v>79</v>
      </c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>
        <v>18561869.25</v>
      </c>
      <c r="X435" s="16">
        <v>1453837.42</v>
      </c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24" t="s">
        <v>564</v>
      </c>
    </row>
    <row r="436" spans="1:37" ht="61.5" customHeight="1" x14ac:dyDescent="0.25">
      <c r="A436" s="34" t="s">
        <v>993</v>
      </c>
      <c r="B436" s="35" t="s">
        <v>318</v>
      </c>
      <c r="C436" s="31" t="s">
        <v>22</v>
      </c>
      <c r="D436" s="18">
        <v>44159</v>
      </c>
      <c r="E436" s="16"/>
      <c r="F436" s="16"/>
      <c r="G436" s="16">
        <v>5202701.75</v>
      </c>
      <c r="H436" s="16">
        <v>407495.73</v>
      </c>
      <c r="I436" s="16">
        <v>3193737.71</v>
      </c>
      <c r="J436" s="16">
        <v>250146</v>
      </c>
      <c r="K436" s="16">
        <v>3193737.71</v>
      </c>
      <c r="L436" s="16">
        <v>250145.89</v>
      </c>
      <c r="M436" s="16">
        <v>2018622.52</v>
      </c>
      <c r="N436" s="16">
        <v>158106.32999999999</v>
      </c>
      <c r="O436" s="16">
        <v>2237548.09</v>
      </c>
      <c r="P436" s="16">
        <v>175253.42</v>
      </c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>
        <v>328782</v>
      </c>
      <c r="AB436" s="16">
        <v>25751</v>
      </c>
      <c r="AC436" s="16">
        <v>77546</v>
      </c>
      <c r="AD436" s="16">
        <v>6074</v>
      </c>
      <c r="AE436" s="16">
        <v>175327</v>
      </c>
      <c r="AF436" s="16">
        <v>13732</v>
      </c>
      <c r="AG436" s="16"/>
      <c r="AH436" s="16"/>
      <c r="AI436" s="16"/>
      <c r="AJ436" s="16"/>
      <c r="AK436" s="24" t="s">
        <v>564</v>
      </c>
    </row>
    <row r="437" spans="1:37" ht="61.5" customHeight="1" x14ac:dyDescent="0.25">
      <c r="A437" s="34" t="s">
        <v>994</v>
      </c>
      <c r="B437" s="35" t="s">
        <v>319</v>
      </c>
      <c r="C437" s="31" t="s">
        <v>5</v>
      </c>
      <c r="D437" s="18" t="s">
        <v>79</v>
      </c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>
        <v>11704218.310000001</v>
      </c>
      <c r="X437" s="16">
        <v>916719.66</v>
      </c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24" t="s">
        <v>564</v>
      </c>
    </row>
    <row r="438" spans="1:37" ht="61.5" customHeight="1" x14ac:dyDescent="0.25">
      <c r="A438" s="34" t="s">
        <v>995</v>
      </c>
      <c r="B438" s="35" t="s">
        <v>320</v>
      </c>
      <c r="C438" s="31" t="s">
        <v>1169</v>
      </c>
      <c r="D438" s="18" t="s">
        <v>79</v>
      </c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>
        <v>2304105.7799999998</v>
      </c>
      <c r="P438" s="16">
        <v>180466.48</v>
      </c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>
        <v>328782</v>
      </c>
      <c r="AB438" s="16">
        <v>25751</v>
      </c>
      <c r="AC438" s="16">
        <v>77546</v>
      </c>
      <c r="AD438" s="16">
        <v>6074</v>
      </c>
      <c r="AE438" s="16">
        <v>175327</v>
      </c>
      <c r="AF438" s="16">
        <v>13732</v>
      </c>
      <c r="AG438" s="16"/>
      <c r="AH438" s="16"/>
      <c r="AI438" s="16"/>
      <c r="AJ438" s="16"/>
      <c r="AK438" s="24" t="s">
        <v>564</v>
      </c>
    </row>
    <row r="439" spans="1:37" ht="61.5" customHeight="1" x14ac:dyDescent="0.25">
      <c r="A439" s="34" t="s">
        <v>996</v>
      </c>
      <c r="B439" s="35" t="s">
        <v>321</v>
      </c>
      <c r="C439" s="31" t="s">
        <v>20</v>
      </c>
      <c r="D439" s="18">
        <v>44159</v>
      </c>
      <c r="E439" s="16">
        <v>2664295.34</v>
      </c>
      <c r="F439" s="16">
        <v>208677.92</v>
      </c>
      <c r="G439" s="16">
        <v>5047480.9800000004</v>
      </c>
      <c r="H439" s="16">
        <v>395338.23999999999</v>
      </c>
      <c r="I439" s="16">
        <v>3098453.67</v>
      </c>
      <c r="J439" s="16">
        <v>242683</v>
      </c>
      <c r="K439" s="16">
        <v>3098453.67</v>
      </c>
      <c r="L439" s="16">
        <v>242682.88</v>
      </c>
      <c r="M439" s="16">
        <v>1958397.63</v>
      </c>
      <c r="N439" s="16">
        <v>153389.28</v>
      </c>
      <c r="O439" s="16">
        <v>2170791.63</v>
      </c>
      <c r="P439" s="16">
        <v>170024.8</v>
      </c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>
        <v>328782</v>
      </c>
      <c r="AB439" s="16">
        <v>25751</v>
      </c>
      <c r="AC439" s="16">
        <v>77546</v>
      </c>
      <c r="AD439" s="16">
        <v>6074</v>
      </c>
      <c r="AE439" s="16">
        <v>175327</v>
      </c>
      <c r="AF439" s="16">
        <v>13732</v>
      </c>
      <c r="AG439" s="16"/>
      <c r="AH439" s="16"/>
      <c r="AI439" s="16"/>
      <c r="AJ439" s="16"/>
      <c r="AK439" s="24" t="s">
        <v>564</v>
      </c>
    </row>
    <row r="440" spans="1:37" ht="61.5" customHeight="1" x14ac:dyDescent="0.25">
      <c r="A440" s="34" t="s">
        <v>997</v>
      </c>
      <c r="B440" s="35" t="s">
        <v>322</v>
      </c>
      <c r="C440" s="31" t="s">
        <v>1170</v>
      </c>
      <c r="D440" s="18">
        <v>44159</v>
      </c>
      <c r="E440" s="16">
        <v>6398577.9699999997</v>
      </c>
      <c r="F440" s="16">
        <v>501161.38</v>
      </c>
      <c r="G440" s="16">
        <v>12122042.199999999</v>
      </c>
      <c r="H440" s="16">
        <v>949445.25</v>
      </c>
      <c r="I440" s="16"/>
      <c r="J440" s="16"/>
      <c r="K440" s="16"/>
      <c r="L440" s="16"/>
      <c r="M440" s="16"/>
      <c r="N440" s="16"/>
      <c r="O440" s="16">
        <v>5213378.3</v>
      </c>
      <c r="P440" s="16">
        <v>408331.96</v>
      </c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>
        <v>328782</v>
      </c>
      <c r="AB440" s="16">
        <v>25751</v>
      </c>
      <c r="AC440" s="16">
        <v>77546</v>
      </c>
      <c r="AD440" s="16">
        <v>6074</v>
      </c>
      <c r="AE440" s="16">
        <v>175327</v>
      </c>
      <c r="AF440" s="16">
        <v>13732</v>
      </c>
      <c r="AG440" s="16"/>
      <c r="AH440" s="16"/>
      <c r="AI440" s="16"/>
      <c r="AJ440" s="16"/>
      <c r="AK440" s="24" t="s">
        <v>564</v>
      </c>
    </row>
    <row r="441" spans="1:37" ht="61.5" customHeight="1" x14ac:dyDescent="0.25">
      <c r="A441" s="34" t="s">
        <v>998</v>
      </c>
      <c r="B441" s="35" t="s">
        <v>323</v>
      </c>
      <c r="C441" s="31" t="s">
        <v>5</v>
      </c>
      <c r="D441" s="18">
        <v>44159</v>
      </c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>
        <v>7682283.4800000004</v>
      </c>
      <c r="X441" s="16">
        <v>601706.17000000004</v>
      </c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24" t="s">
        <v>564</v>
      </c>
    </row>
    <row r="442" spans="1:37" ht="61.5" customHeight="1" x14ac:dyDescent="0.25">
      <c r="A442" s="34" t="s">
        <v>999</v>
      </c>
      <c r="B442" s="35" t="s">
        <v>324</v>
      </c>
      <c r="C442" s="31" t="s">
        <v>1171</v>
      </c>
      <c r="D442" s="18">
        <v>44159</v>
      </c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>
        <v>328782</v>
      </c>
      <c r="AB442" s="16">
        <v>25751</v>
      </c>
      <c r="AC442" s="16">
        <v>77546</v>
      </c>
      <c r="AD442" s="16">
        <v>6074</v>
      </c>
      <c r="AE442" s="16">
        <v>175327</v>
      </c>
      <c r="AF442" s="16">
        <v>13732</v>
      </c>
      <c r="AG442" s="16"/>
      <c r="AH442" s="16"/>
      <c r="AI442" s="16"/>
      <c r="AJ442" s="16"/>
      <c r="AK442" s="24" t="s">
        <v>564</v>
      </c>
    </row>
    <row r="443" spans="1:37" ht="61.5" customHeight="1" x14ac:dyDescent="0.25">
      <c r="A443" s="34" t="s">
        <v>1000</v>
      </c>
      <c r="B443" s="35" t="s">
        <v>325</v>
      </c>
      <c r="C443" s="31" t="s">
        <v>5</v>
      </c>
      <c r="D443" s="18">
        <v>44159</v>
      </c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>
        <v>4453619.71</v>
      </c>
      <c r="X443" s="16">
        <v>348824.73</v>
      </c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24" t="s">
        <v>564</v>
      </c>
    </row>
    <row r="444" spans="1:37" ht="61.5" customHeight="1" x14ac:dyDescent="0.25">
      <c r="A444" s="34" t="s">
        <v>1001</v>
      </c>
      <c r="B444" s="35" t="s">
        <v>326</v>
      </c>
      <c r="C444" s="31" t="s">
        <v>5</v>
      </c>
      <c r="D444" s="18">
        <v>44259</v>
      </c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>
        <v>11350530.57</v>
      </c>
      <c r="X444" s="16">
        <v>889017.47</v>
      </c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24" t="s">
        <v>564</v>
      </c>
    </row>
    <row r="445" spans="1:37" ht="61.5" customHeight="1" x14ac:dyDescent="0.25">
      <c r="A445" s="34" t="s">
        <v>1002</v>
      </c>
      <c r="B445" s="35" t="s">
        <v>508</v>
      </c>
      <c r="C445" s="31" t="s">
        <v>0</v>
      </c>
      <c r="D445" s="18">
        <v>44264</v>
      </c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>
        <v>6752185.3200000003</v>
      </c>
      <c r="T445" s="16">
        <v>528857.28</v>
      </c>
      <c r="U445" s="16"/>
      <c r="V445" s="16"/>
      <c r="W445" s="16">
        <v>6459882.9100000001</v>
      </c>
      <c r="X445" s="16">
        <v>505963.02</v>
      </c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24" t="s">
        <v>564</v>
      </c>
    </row>
    <row r="446" spans="1:37" ht="61.5" customHeight="1" x14ac:dyDescent="0.25">
      <c r="A446" s="34" t="s">
        <v>1003</v>
      </c>
      <c r="B446" s="35" t="s">
        <v>327</v>
      </c>
      <c r="C446" s="31" t="s">
        <v>12</v>
      </c>
      <c r="D446" s="18" t="s">
        <v>79</v>
      </c>
      <c r="E446" s="16">
        <v>2267874.6800000002</v>
      </c>
      <c r="F446" s="16">
        <v>177628.72</v>
      </c>
      <c r="G446" s="16">
        <v>4296465.99</v>
      </c>
      <c r="H446" s="16">
        <v>336515.84000000003</v>
      </c>
      <c r="I446" s="16">
        <v>2637434.5699999998</v>
      </c>
      <c r="J446" s="16">
        <v>206574</v>
      </c>
      <c r="K446" s="16">
        <v>2637434.5699999998</v>
      </c>
      <c r="L446" s="16">
        <v>206574.07999999999</v>
      </c>
      <c r="M446" s="16">
        <v>1667007.53</v>
      </c>
      <c r="N446" s="16">
        <v>130566.48</v>
      </c>
      <c r="O446" s="16">
        <v>1847799.42</v>
      </c>
      <c r="P446" s="16">
        <v>144726.79999999999</v>
      </c>
      <c r="Q446" s="16"/>
      <c r="R446" s="16"/>
      <c r="S446" s="16"/>
      <c r="T446" s="16"/>
      <c r="U446" s="16"/>
      <c r="V446" s="16"/>
      <c r="W446" s="16">
        <v>12967969.57</v>
      </c>
      <c r="X446" s="16">
        <v>1015701.55</v>
      </c>
      <c r="Y446" s="16"/>
      <c r="Z446" s="16"/>
      <c r="AA446" s="16">
        <v>328782</v>
      </c>
      <c r="AB446" s="16">
        <v>25751</v>
      </c>
      <c r="AC446" s="16">
        <v>77546</v>
      </c>
      <c r="AD446" s="16">
        <v>6074</v>
      </c>
      <c r="AE446" s="16">
        <v>175327</v>
      </c>
      <c r="AF446" s="16">
        <v>13732</v>
      </c>
      <c r="AG446" s="16"/>
      <c r="AH446" s="16"/>
      <c r="AI446" s="16"/>
      <c r="AJ446" s="16"/>
      <c r="AK446" s="24" t="s">
        <v>564</v>
      </c>
    </row>
    <row r="447" spans="1:37" ht="61.5" customHeight="1" x14ac:dyDescent="0.25">
      <c r="A447" s="34" t="s">
        <v>1004</v>
      </c>
      <c r="B447" s="35" t="s">
        <v>328</v>
      </c>
      <c r="C447" s="31" t="s">
        <v>20</v>
      </c>
      <c r="D447" s="18" t="s">
        <v>79</v>
      </c>
      <c r="E447" s="16">
        <v>1634995.6300000001</v>
      </c>
      <c r="F447" s="16">
        <v>128059.18</v>
      </c>
      <c r="G447" s="16">
        <v>3097482.93</v>
      </c>
      <c r="H447" s="16">
        <v>242606.85</v>
      </c>
      <c r="I447" s="16">
        <v>1901425.17</v>
      </c>
      <c r="J447" s="16">
        <v>148927</v>
      </c>
      <c r="K447" s="16">
        <v>1901425.17</v>
      </c>
      <c r="L447" s="16">
        <v>148926.98000000001</v>
      </c>
      <c r="M447" s="16">
        <v>1201808.04</v>
      </c>
      <c r="N447" s="16">
        <v>94130.26</v>
      </c>
      <c r="O447" s="16">
        <v>1332147.67</v>
      </c>
      <c r="P447" s="16">
        <v>104338.96</v>
      </c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>
        <v>328782</v>
      </c>
      <c r="AB447" s="16">
        <v>25751</v>
      </c>
      <c r="AC447" s="16">
        <v>77546</v>
      </c>
      <c r="AD447" s="16">
        <v>6074</v>
      </c>
      <c r="AE447" s="16">
        <v>175327</v>
      </c>
      <c r="AF447" s="16">
        <v>13732</v>
      </c>
      <c r="AG447" s="16"/>
      <c r="AH447" s="16"/>
      <c r="AI447" s="16"/>
      <c r="AJ447" s="16"/>
      <c r="AK447" s="24" t="s">
        <v>564</v>
      </c>
    </row>
    <row r="448" spans="1:37" ht="61.5" customHeight="1" x14ac:dyDescent="0.25">
      <c r="A448" s="34" t="s">
        <v>1005</v>
      </c>
      <c r="B448" s="35" t="s">
        <v>509</v>
      </c>
      <c r="C448" s="31" t="s">
        <v>1172</v>
      </c>
      <c r="D448" s="18" t="s">
        <v>79</v>
      </c>
      <c r="E448" s="16">
        <v>2781479.03</v>
      </c>
      <c r="F448" s="16">
        <v>217856.2</v>
      </c>
      <c r="G448" s="16"/>
      <c r="H448" s="16"/>
      <c r="I448" s="16"/>
      <c r="J448" s="16"/>
      <c r="K448" s="16">
        <v>3234732.94</v>
      </c>
      <c r="L448" s="16">
        <v>253356.79999999999</v>
      </c>
      <c r="M448" s="16">
        <v>2044533.83</v>
      </c>
      <c r="N448" s="16">
        <v>160135.79999999999</v>
      </c>
      <c r="O448" s="16">
        <v>2266269.5499999998</v>
      </c>
      <c r="P448" s="16">
        <v>177503</v>
      </c>
      <c r="Q448" s="16"/>
      <c r="R448" s="16"/>
      <c r="S448" s="16"/>
      <c r="T448" s="16"/>
      <c r="U448" s="16"/>
      <c r="V448" s="16"/>
      <c r="W448" s="16">
        <v>13101255.83</v>
      </c>
      <c r="X448" s="16">
        <v>1026141.05</v>
      </c>
      <c r="Y448" s="16"/>
      <c r="Z448" s="16"/>
      <c r="AA448" s="16">
        <v>328782</v>
      </c>
      <c r="AB448" s="16">
        <v>25751</v>
      </c>
      <c r="AC448" s="16">
        <v>77546</v>
      </c>
      <c r="AD448" s="16">
        <v>6074</v>
      </c>
      <c r="AE448" s="16">
        <v>175327</v>
      </c>
      <c r="AF448" s="16">
        <v>13732</v>
      </c>
      <c r="AG448" s="16"/>
      <c r="AH448" s="16"/>
      <c r="AI448" s="16"/>
      <c r="AJ448" s="16"/>
      <c r="AK448" s="24" t="s">
        <v>564</v>
      </c>
    </row>
    <row r="449" spans="1:37" ht="61.5" customHeight="1" x14ac:dyDescent="0.25">
      <c r="A449" s="34" t="s">
        <v>1006</v>
      </c>
      <c r="B449" s="35" t="s">
        <v>329</v>
      </c>
      <c r="C449" s="31" t="s">
        <v>1173</v>
      </c>
      <c r="D449" s="18" t="s">
        <v>79</v>
      </c>
      <c r="E449" s="16">
        <v>398685.92</v>
      </c>
      <c r="F449" s="16">
        <v>31226.62</v>
      </c>
      <c r="G449" s="16">
        <v>755306.51</v>
      </c>
      <c r="H449" s="16">
        <v>59158.53</v>
      </c>
      <c r="I449" s="16"/>
      <c r="J449" s="16"/>
      <c r="K449" s="16">
        <v>463653.5</v>
      </c>
      <c r="L449" s="16">
        <v>36315.14</v>
      </c>
      <c r="M449" s="16">
        <v>293055.19</v>
      </c>
      <c r="N449" s="16">
        <v>22953.22</v>
      </c>
      <c r="O449" s="16">
        <v>324837.88</v>
      </c>
      <c r="P449" s="16">
        <v>25442.560000000001</v>
      </c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>
        <v>328782</v>
      </c>
      <c r="AB449" s="16">
        <v>25751</v>
      </c>
      <c r="AC449" s="16">
        <v>77546</v>
      </c>
      <c r="AD449" s="16">
        <v>6074</v>
      </c>
      <c r="AE449" s="16">
        <v>175327</v>
      </c>
      <c r="AF449" s="16">
        <v>13732</v>
      </c>
      <c r="AG449" s="16"/>
      <c r="AH449" s="16"/>
      <c r="AI449" s="16"/>
      <c r="AJ449" s="16"/>
      <c r="AK449" s="24" t="s">
        <v>564</v>
      </c>
    </row>
    <row r="450" spans="1:37" ht="61.5" customHeight="1" x14ac:dyDescent="0.25">
      <c r="A450" s="34" t="s">
        <v>1007</v>
      </c>
      <c r="B450" s="35" t="s">
        <v>330</v>
      </c>
      <c r="C450" s="31" t="s">
        <v>20</v>
      </c>
      <c r="D450" s="18" t="s">
        <v>79</v>
      </c>
      <c r="E450" s="16">
        <v>352335.2</v>
      </c>
      <c r="F450" s="16">
        <v>27596.26</v>
      </c>
      <c r="G450" s="16">
        <v>667495.52</v>
      </c>
      <c r="H450" s="16">
        <v>52280.83</v>
      </c>
      <c r="I450" s="16">
        <v>409749.73</v>
      </c>
      <c r="J450" s="16">
        <v>32093</v>
      </c>
      <c r="K450" s="16">
        <v>409749.73</v>
      </c>
      <c r="L450" s="16">
        <v>32093.18</v>
      </c>
      <c r="M450" s="16">
        <v>258984.95999999999</v>
      </c>
      <c r="N450" s="16">
        <v>20284.7</v>
      </c>
      <c r="O450" s="16">
        <v>287072.64000000001</v>
      </c>
      <c r="P450" s="16">
        <v>22484.639999999999</v>
      </c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>
        <v>328782</v>
      </c>
      <c r="AB450" s="16">
        <v>25751</v>
      </c>
      <c r="AC450" s="16">
        <v>77546</v>
      </c>
      <c r="AD450" s="16">
        <v>6074</v>
      </c>
      <c r="AE450" s="16">
        <v>175327</v>
      </c>
      <c r="AF450" s="16">
        <v>13732</v>
      </c>
      <c r="AG450" s="16"/>
      <c r="AH450" s="16"/>
      <c r="AI450" s="16"/>
      <c r="AJ450" s="16"/>
      <c r="AK450" s="24" t="s">
        <v>564</v>
      </c>
    </row>
    <row r="451" spans="1:37" ht="61.5" customHeight="1" x14ac:dyDescent="0.25">
      <c r="A451" s="34" t="s">
        <v>1008</v>
      </c>
      <c r="B451" s="35" t="s">
        <v>331</v>
      </c>
      <c r="C451" s="31" t="s">
        <v>12</v>
      </c>
      <c r="D451" s="18" t="s">
        <v>79</v>
      </c>
      <c r="E451" s="16">
        <v>558473.93999999994</v>
      </c>
      <c r="F451" s="16">
        <v>43741.84</v>
      </c>
      <c r="G451" s="16">
        <v>1058023.32</v>
      </c>
      <c r="H451" s="16">
        <v>82868.479999999996</v>
      </c>
      <c r="I451" s="16">
        <v>649479.66</v>
      </c>
      <c r="J451" s="16">
        <v>50870</v>
      </c>
      <c r="K451" s="16">
        <v>649479.66</v>
      </c>
      <c r="L451" s="16">
        <v>50869.760000000002</v>
      </c>
      <c r="M451" s="16">
        <v>410507.81</v>
      </c>
      <c r="N451" s="16">
        <v>32152.560000000001</v>
      </c>
      <c r="O451" s="16">
        <v>455028.59</v>
      </c>
      <c r="P451" s="16">
        <v>35639.599999999999</v>
      </c>
      <c r="Q451" s="16"/>
      <c r="R451" s="16"/>
      <c r="S451" s="16"/>
      <c r="T451" s="16"/>
      <c r="U451" s="16"/>
      <c r="V451" s="16"/>
      <c r="W451" s="16">
        <v>2727751.33</v>
      </c>
      <c r="X451" s="16">
        <v>213648.04</v>
      </c>
      <c r="Y451" s="16"/>
      <c r="Z451" s="16"/>
      <c r="AA451" s="16">
        <v>328782</v>
      </c>
      <c r="AB451" s="16">
        <v>25751</v>
      </c>
      <c r="AC451" s="16">
        <v>77546</v>
      </c>
      <c r="AD451" s="16">
        <v>6074</v>
      </c>
      <c r="AE451" s="16">
        <v>175327</v>
      </c>
      <c r="AF451" s="16">
        <v>13732</v>
      </c>
      <c r="AG451" s="16"/>
      <c r="AH451" s="16"/>
      <c r="AI451" s="16"/>
      <c r="AJ451" s="16"/>
      <c r="AK451" s="24" t="s">
        <v>564</v>
      </c>
    </row>
    <row r="452" spans="1:37" ht="61.5" customHeight="1" x14ac:dyDescent="0.25">
      <c r="A452" s="34" t="s">
        <v>1009</v>
      </c>
      <c r="B452" s="35" t="s">
        <v>332</v>
      </c>
      <c r="C452" s="31" t="s">
        <v>1154</v>
      </c>
      <c r="D452" s="18" t="s">
        <v>79</v>
      </c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>
        <v>328782</v>
      </c>
      <c r="AB452" s="16">
        <v>25751</v>
      </c>
      <c r="AC452" s="16">
        <v>77546</v>
      </c>
      <c r="AD452" s="16">
        <v>6074</v>
      </c>
      <c r="AE452" s="16">
        <v>175327</v>
      </c>
      <c r="AF452" s="16">
        <v>13732</v>
      </c>
      <c r="AG452" s="16"/>
      <c r="AH452" s="16"/>
      <c r="AI452" s="16"/>
      <c r="AJ452" s="16"/>
      <c r="AK452" s="24" t="s">
        <v>564</v>
      </c>
    </row>
    <row r="453" spans="1:37" ht="61.5" customHeight="1" x14ac:dyDescent="0.25">
      <c r="A453" s="34" t="s">
        <v>1010</v>
      </c>
      <c r="B453" s="35" t="s">
        <v>333</v>
      </c>
      <c r="C453" s="31" t="s">
        <v>34</v>
      </c>
      <c r="D453" s="18" t="s">
        <v>79</v>
      </c>
      <c r="E453" s="16">
        <v>552113.78999999992</v>
      </c>
      <c r="F453" s="16">
        <v>43243.69</v>
      </c>
      <c r="G453" s="16">
        <v>1045974.07</v>
      </c>
      <c r="H453" s="16">
        <v>81924.740000000005</v>
      </c>
      <c r="I453" s="16"/>
      <c r="J453" s="16"/>
      <c r="K453" s="16">
        <v>642083.09</v>
      </c>
      <c r="L453" s="16">
        <v>50290.43</v>
      </c>
      <c r="M453" s="16">
        <v>405832.76</v>
      </c>
      <c r="N453" s="16">
        <v>31786.39</v>
      </c>
      <c r="O453" s="16">
        <v>449846.52</v>
      </c>
      <c r="P453" s="16">
        <v>35233.72</v>
      </c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>
        <v>328782</v>
      </c>
      <c r="AB453" s="16">
        <v>25751</v>
      </c>
      <c r="AC453" s="16"/>
      <c r="AD453" s="16"/>
      <c r="AE453" s="16">
        <v>175327</v>
      </c>
      <c r="AF453" s="16">
        <v>13732</v>
      </c>
      <c r="AG453" s="16"/>
      <c r="AH453" s="16"/>
      <c r="AI453" s="16"/>
      <c r="AJ453" s="16"/>
      <c r="AK453" s="24" t="s">
        <v>564</v>
      </c>
    </row>
    <row r="454" spans="1:37" ht="61.5" customHeight="1" x14ac:dyDescent="0.25">
      <c r="A454" s="34" t="s">
        <v>1011</v>
      </c>
      <c r="B454" s="35" t="s">
        <v>334</v>
      </c>
      <c r="C454" s="31" t="s">
        <v>20</v>
      </c>
      <c r="D454" s="18">
        <v>44159</v>
      </c>
      <c r="E454" s="16">
        <v>354077.71</v>
      </c>
      <c r="F454" s="16">
        <v>27732.74</v>
      </c>
      <c r="G454" s="16">
        <v>670796.69000000006</v>
      </c>
      <c r="H454" s="16">
        <v>52539.39</v>
      </c>
      <c r="I454" s="16">
        <v>411776.18</v>
      </c>
      <c r="J454" s="16">
        <v>32252</v>
      </c>
      <c r="K454" s="16">
        <v>411776.18</v>
      </c>
      <c r="L454" s="16">
        <v>32251.9</v>
      </c>
      <c r="M454" s="16">
        <v>260265.78999999998</v>
      </c>
      <c r="N454" s="16">
        <v>20385.02</v>
      </c>
      <c r="O454" s="16">
        <v>288492.39</v>
      </c>
      <c r="P454" s="16">
        <v>22595.84</v>
      </c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>
        <v>328782</v>
      </c>
      <c r="AB454" s="16">
        <v>25751</v>
      </c>
      <c r="AC454" s="16">
        <v>77546</v>
      </c>
      <c r="AD454" s="16">
        <v>6074</v>
      </c>
      <c r="AE454" s="16">
        <v>175327</v>
      </c>
      <c r="AF454" s="16">
        <v>13732</v>
      </c>
      <c r="AG454" s="16"/>
      <c r="AH454" s="16"/>
      <c r="AI454" s="16"/>
      <c r="AJ454" s="16"/>
      <c r="AK454" s="24" t="s">
        <v>564</v>
      </c>
    </row>
    <row r="455" spans="1:37" ht="61.5" customHeight="1" x14ac:dyDescent="0.25">
      <c r="A455" s="34" t="s">
        <v>1012</v>
      </c>
      <c r="B455" s="35" t="s">
        <v>335</v>
      </c>
      <c r="C455" s="31" t="s">
        <v>1174</v>
      </c>
      <c r="D455" s="18" t="s">
        <v>79</v>
      </c>
      <c r="E455" s="16"/>
      <c r="F455" s="16"/>
      <c r="G455" s="16">
        <v>1036895.86</v>
      </c>
      <c r="H455" s="16">
        <v>81213.7</v>
      </c>
      <c r="I455" s="16">
        <v>636510.33000000007</v>
      </c>
      <c r="J455" s="16">
        <v>49854</v>
      </c>
      <c r="K455" s="16">
        <v>636510.33000000007</v>
      </c>
      <c r="L455" s="16">
        <v>49853.95</v>
      </c>
      <c r="M455" s="16"/>
      <c r="N455" s="16"/>
      <c r="O455" s="16">
        <v>445942.22</v>
      </c>
      <c r="P455" s="16">
        <v>34927.919999999998</v>
      </c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>
        <v>328782</v>
      </c>
      <c r="AB455" s="16">
        <v>25751</v>
      </c>
      <c r="AC455" s="16">
        <v>77546</v>
      </c>
      <c r="AD455" s="16">
        <v>6074</v>
      </c>
      <c r="AE455" s="16">
        <v>175327</v>
      </c>
      <c r="AF455" s="16">
        <v>13732</v>
      </c>
      <c r="AG455" s="16"/>
      <c r="AH455" s="16"/>
      <c r="AI455" s="16"/>
      <c r="AJ455" s="16"/>
      <c r="AK455" s="24" t="s">
        <v>564</v>
      </c>
    </row>
    <row r="456" spans="1:37" ht="61.5" customHeight="1" x14ac:dyDescent="0.25">
      <c r="A456" s="34" t="s">
        <v>1013</v>
      </c>
      <c r="B456" s="35" t="s">
        <v>336</v>
      </c>
      <c r="C456" s="31" t="s">
        <v>1175</v>
      </c>
      <c r="D456" s="18" t="s">
        <v>79</v>
      </c>
      <c r="E456" s="16">
        <v>555947.31000000006</v>
      </c>
      <c r="F456" s="16">
        <v>43543.94</v>
      </c>
      <c r="G456" s="16"/>
      <c r="H456" s="16"/>
      <c r="I456" s="16">
        <v>646541.29999999993</v>
      </c>
      <c r="J456" s="16">
        <v>50640</v>
      </c>
      <c r="K456" s="16">
        <v>646541.29999999993</v>
      </c>
      <c r="L456" s="16">
        <v>50639.62</v>
      </c>
      <c r="M456" s="16">
        <v>408650.60000000003</v>
      </c>
      <c r="N456" s="16">
        <v>32007.1</v>
      </c>
      <c r="O456" s="16">
        <v>452969.96</v>
      </c>
      <c r="P456" s="16">
        <v>35478.36</v>
      </c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>
        <v>328782</v>
      </c>
      <c r="AB456" s="16">
        <v>25751</v>
      </c>
      <c r="AC456" s="16">
        <v>77546</v>
      </c>
      <c r="AD456" s="16">
        <v>6074</v>
      </c>
      <c r="AE456" s="16">
        <v>175327</v>
      </c>
      <c r="AF456" s="16">
        <v>13732</v>
      </c>
      <c r="AG456" s="16"/>
      <c r="AH456" s="16"/>
      <c r="AI456" s="16"/>
      <c r="AJ456" s="16"/>
      <c r="AK456" s="24" t="s">
        <v>564</v>
      </c>
    </row>
    <row r="457" spans="1:37" ht="61.5" customHeight="1" x14ac:dyDescent="0.25">
      <c r="A457" s="34" t="s">
        <v>1014</v>
      </c>
      <c r="B457" s="35" t="s">
        <v>511</v>
      </c>
      <c r="C457" s="31" t="s">
        <v>20</v>
      </c>
      <c r="D457" s="18" t="s">
        <v>79</v>
      </c>
      <c r="E457" s="16">
        <v>499925.66000000003</v>
      </c>
      <c r="F457" s="16">
        <v>39156.11</v>
      </c>
      <c r="G457" s="16">
        <v>947104.18</v>
      </c>
      <c r="H457" s="16">
        <v>74180.86</v>
      </c>
      <c r="I457" s="16">
        <v>581390.68999999994</v>
      </c>
      <c r="J457" s="16">
        <v>45537</v>
      </c>
      <c r="K457" s="16">
        <v>581390.68999999994</v>
      </c>
      <c r="L457" s="16">
        <v>45536.77</v>
      </c>
      <c r="M457" s="16">
        <v>367471.73</v>
      </c>
      <c r="N457" s="16">
        <v>28781.81</v>
      </c>
      <c r="O457" s="16">
        <v>407325.13</v>
      </c>
      <c r="P457" s="16">
        <v>31903.279999999999</v>
      </c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>
        <v>328782</v>
      </c>
      <c r="AB457" s="16">
        <v>25751</v>
      </c>
      <c r="AC457" s="16">
        <v>77546</v>
      </c>
      <c r="AD457" s="16">
        <v>6074</v>
      </c>
      <c r="AE457" s="16">
        <v>175327</v>
      </c>
      <c r="AF457" s="16">
        <v>13732</v>
      </c>
      <c r="AG457" s="16"/>
      <c r="AH457" s="16"/>
      <c r="AI457" s="16"/>
      <c r="AJ457" s="16"/>
      <c r="AK457" s="24" t="s">
        <v>564</v>
      </c>
    </row>
    <row r="458" spans="1:37" ht="61.5" customHeight="1" x14ac:dyDescent="0.25">
      <c r="A458" s="34" t="s">
        <v>1015</v>
      </c>
      <c r="B458" s="35" t="s">
        <v>512</v>
      </c>
      <c r="C458" s="31" t="s">
        <v>20</v>
      </c>
      <c r="D458" s="18" t="s">
        <v>79</v>
      </c>
      <c r="E458" s="16">
        <v>252315.22</v>
      </c>
      <c r="F458" s="16">
        <v>19762.3</v>
      </c>
      <c r="G458" s="16">
        <v>478008.66</v>
      </c>
      <c r="H458" s="16">
        <v>37439.49</v>
      </c>
      <c r="I458" s="16">
        <v>293431.06</v>
      </c>
      <c r="J458" s="16">
        <v>22983</v>
      </c>
      <c r="K458" s="16">
        <v>293431.06</v>
      </c>
      <c r="L458" s="16">
        <v>22982.66</v>
      </c>
      <c r="M458" s="16">
        <v>185464.99000000002</v>
      </c>
      <c r="N458" s="16">
        <v>14526.34</v>
      </c>
      <c r="O458" s="16">
        <v>205579.22</v>
      </c>
      <c r="P458" s="16">
        <v>16101.76</v>
      </c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>
        <v>328782</v>
      </c>
      <c r="AB458" s="16">
        <v>25751</v>
      </c>
      <c r="AC458" s="16">
        <v>77546</v>
      </c>
      <c r="AD458" s="16">
        <v>6074</v>
      </c>
      <c r="AE458" s="16">
        <v>175327</v>
      </c>
      <c r="AF458" s="16">
        <v>13732</v>
      </c>
      <c r="AG458" s="16"/>
      <c r="AH458" s="16"/>
      <c r="AI458" s="16"/>
      <c r="AJ458" s="16"/>
      <c r="AK458" s="24" t="s">
        <v>564</v>
      </c>
    </row>
    <row r="459" spans="1:37" ht="61.5" customHeight="1" x14ac:dyDescent="0.25">
      <c r="A459" s="34" t="s">
        <v>1016</v>
      </c>
      <c r="B459" s="35" t="s">
        <v>513</v>
      </c>
      <c r="C459" s="31" t="s">
        <v>12</v>
      </c>
      <c r="D459" s="18">
        <v>44159</v>
      </c>
      <c r="E459" s="16">
        <v>357127.10000000003</v>
      </c>
      <c r="F459" s="16">
        <v>27971.58</v>
      </c>
      <c r="G459" s="16">
        <v>676573.73</v>
      </c>
      <c r="H459" s="16">
        <v>52991.87</v>
      </c>
      <c r="I459" s="16">
        <v>415322.49</v>
      </c>
      <c r="J459" s="16">
        <v>32530</v>
      </c>
      <c r="K459" s="16">
        <v>415322.49</v>
      </c>
      <c r="L459" s="16">
        <v>32529.66</v>
      </c>
      <c r="M459" s="16">
        <v>262507.26</v>
      </c>
      <c r="N459" s="16">
        <v>20560.580000000002</v>
      </c>
      <c r="O459" s="16">
        <v>290976.94</v>
      </c>
      <c r="P459" s="16">
        <v>22790.44</v>
      </c>
      <c r="Q459" s="16"/>
      <c r="R459" s="16"/>
      <c r="S459" s="16"/>
      <c r="T459" s="16"/>
      <c r="U459" s="16"/>
      <c r="V459" s="16"/>
      <c r="W459" s="16">
        <v>2973532.36</v>
      </c>
      <c r="X459" s="16">
        <v>232898.56</v>
      </c>
      <c r="Y459" s="16"/>
      <c r="Z459" s="16"/>
      <c r="AA459" s="16">
        <v>328782</v>
      </c>
      <c r="AB459" s="16">
        <v>25751</v>
      </c>
      <c r="AC459" s="16">
        <v>77546</v>
      </c>
      <c r="AD459" s="16">
        <v>6074</v>
      </c>
      <c r="AE459" s="16">
        <v>175327</v>
      </c>
      <c r="AF459" s="16">
        <v>13732</v>
      </c>
      <c r="AG459" s="16"/>
      <c r="AH459" s="16"/>
      <c r="AI459" s="16"/>
      <c r="AJ459" s="16"/>
      <c r="AK459" s="24" t="s">
        <v>564</v>
      </c>
    </row>
    <row r="460" spans="1:37" ht="61.5" customHeight="1" x14ac:dyDescent="0.25">
      <c r="A460" s="34" t="s">
        <v>1017</v>
      </c>
      <c r="B460" s="35" t="s">
        <v>337</v>
      </c>
      <c r="C460" s="31" t="s">
        <v>24</v>
      </c>
      <c r="D460" s="18" t="s">
        <v>79</v>
      </c>
      <c r="E460" s="16">
        <v>234454.50999999998</v>
      </c>
      <c r="F460" s="16">
        <v>18363.38</v>
      </c>
      <c r="G460" s="16">
        <v>444171.72</v>
      </c>
      <c r="H460" s="16">
        <v>34789.25</v>
      </c>
      <c r="I460" s="16">
        <v>272659.87</v>
      </c>
      <c r="J460" s="16">
        <v>21356</v>
      </c>
      <c r="K460" s="16"/>
      <c r="L460" s="16"/>
      <c r="M460" s="16">
        <v>172336.43000000002</v>
      </c>
      <c r="N460" s="16">
        <v>13498.06</v>
      </c>
      <c r="O460" s="16">
        <v>191026.82</v>
      </c>
      <c r="P460" s="16">
        <v>14961.96</v>
      </c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>
        <v>328782</v>
      </c>
      <c r="AB460" s="16">
        <v>25751</v>
      </c>
      <c r="AC460" s="16">
        <v>77546</v>
      </c>
      <c r="AD460" s="16">
        <v>6074</v>
      </c>
      <c r="AE460" s="16"/>
      <c r="AF460" s="16"/>
      <c r="AG460" s="16"/>
      <c r="AH460" s="16"/>
      <c r="AI460" s="16"/>
      <c r="AJ460" s="16"/>
      <c r="AK460" s="24" t="s">
        <v>564</v>
      </c>
    </row>
    <row r="461" spans="1:37" ht="61.5" customHeight="1" x14ac:dyDescent="0.25">
      <c r="A461" s="34" t="s">
        <v>1018</v>
      </c>
      <c r="B461" s="35" t="s">
        <v>338</v>
      </c>
      <c r="C461" s="31" t="s">
        <v>19</v>
      </c>
      <c r="D461" s="18" t="s">
        <v>79</v>
      </c>
      <c r="E461" s="16">
        <v>239072.15000000002</v>
      </c>
      <c r="F461" s="16">
        <v>18725.060000000001</v>
      </c>
      <c r="G461" s="16">
        <v>452919.81</v>
      </c>
      <c r="H461" s="16">
        <v>35474.43</v>
      </c>
      <c r="I461" s="16">
        <v>278029.98</v>
      </c>
      <c r="J461" s="16">
        <v>21776</v>
      </c>
      <c r="K461" s="16"/>
      <c r="L461" s="16"/>
      <c r="M461" s="16">
        <v>175730.63999999998</v>
      </c>
      <c r="N461" s="16">
        <v>13763.9</v>
      </c>
      <c r="O461" s="16">
        <v>194789.15</v>
      </c>
      <c r="P461" s="16">
        <v>15256.64</v>
      </c>
      <c r="Q461" s="16"/>
      <c r="R461" s="16"/>
      <c r="S461" s="16"/>
      <c r="T461" s="16"/>
      <c r="U461" s="16"/>
      <c r="V461" s="16"/>
      <c r="W461" s="16">
        <v>2042909.6600000001</v>
      </c>
      <c r="X461" s="16">
        <v>160008.59</v>
      </c>
      <c r="Y461" s="16"/>
      <c r="Z461" s="16"/>
      <c r="AA461" s="16">
        <v>328782</v>
      </c>
      <c r="AB461" s="16">
        <v>25751</v>
      </c>
      <c r="AC461" s="16">
        <v>77546</v>
      </c>
      <c r="AD461" s="16">
        <v>6074</v>
      </c>
      <c r="AE461" s="16"/>
      <c r="AF461" s="16"/>
      <c r="AG461" s="16"/>
      <c r="AH461" s="16"/>
      <c r="AI461" s="16"/>
      <c r="AJ461" s="16"/>
      <c r="AK461" s="24" t="s">
        <v>564</v>
      </c>
    </row>
    <row r="462" spans="1:37" ht="61.5" customHeight="1" x14ac:dyDescent="0.25">
      <c r="A462" s="34" t="s">
        <v>1019</v>
      </c>
      <c r="B462" s="35" t="s">
        <v>339</v>
      </c>
      <c r="C462" s="31" t="s">
        <v>20</v>
      </c>
      <c r="D462" s="18" t="s">
        <v>79</v>
      </c>
      <c r="E462" s="16">
        <v>921961.19</v>
      </c>
      <c r="F462" s="16">
        <v>72211.570000000007</v>
      </c>
      <c r="G462" s="16">
        <v>1746646.3</v>
      </c>
      <c r="H462" s="16">
        <v>136804.1</v>
      </c>
      <c r="I462" s="16">
        <v>1072198.72</v>
      </c>
      <c r="J462" s="16">
        <v>83979</v>
      </c>
      <c r="K462" s="16">
        <v>1072198.72</v>
      </c>
      <c r="L462" s="16">
        <v>83978.75</v>
      </c>
      <c r="M462" s="16">
        <v>677690.12</v>
      </c>
      <c r="N462" s="16">
        <v>53079.31</v>
      </c>
      <c r="O462" s="16">
        <v>751187.61</v>
      </c>
      <c r="P462" s="16">
        <v>58835.92</v>
      </c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>
        <v>328782</v>
      </c>
      <c r="AB462" s="16">
        <v>25751</v>
      </c>
      <c r="AC462" s="16">
        <v>77546</v>
      </c>
      <c r="AD462" s="16">
        <v>6074</v>
      </c>
      <c r="AE462" s="16">
        <v>175327</v>
      </c>
      <c r="AF462" s="16">
        <v>13732</v>
      </c>
      <c r="AG462" s="16"/>
      <c r="AH462" s="16"/>
      <c r="AI462" s="16"/>
      <c r="AJ462" s="16"/>
      <c r="AK462" s="24" t="s">
        <v>564</v>
      </c>
    </row>
    <row r="463" spans="1:37" ht="61.5" customHeight="1" x14ac:dyDescent="0.25">
      <c r="A463" s="34" t="s">
        <v>1020</v>
      </c>
      <c r="B463" s="35" t="s">
        <v>340</v>
      </c>
      <c r="C463" s="31" t="s">
        <v>20</v>
      </c>
      <c r="D463" s="18">
        <v>44159</v>
      </c>
      <c r="E463" s="16">
        <v>1996217.62</v>
      </c>
      <c r="F463" s="16">
        <v>156351.49</v>
      </c>
      <c r="G463" s="16">
        <v>3781814.39</v>
      </c>
      <c r="H463" s="16">
        <v>296206.34000000003</v>
      </c>
      <c r="I463" s="16">
        <v>2321509.83</v>
      </c>
      <c r="J463" s="16">
        <v>181830</v>
      </c>
      <c r="K463" s="16">
        <v>2321509.83</v>
      </c>
      <c r="L463" s="16">
        <v>181829.63</v>
      </c>
      <c r="M463" s="16">
        <v>1467325.26</v>
      </c>
      <c r="N463" s="16">
        <v>114926.59</v>
      </c>
      <c r="O463" s="16">
        <v>1626461.02</v>
      </c>
      <c r="P463" s="16">
        <v>127390.72</v>
      </c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>
        <v>328782</v>
      </c>
      <c r="AB463" s="16">
        <v>25751</v>
      </c>
      <c r="AC463" s="16">
        <v>77546</v>
      </c>
      <c r="AD463" s="16">
        <v>6074</v>
      </c>
      <c r="AE463" s="16">
        <v>175327</v>
      </c>
      <c r="AF463" s="16">
        <v>13732</v>
      </c>
      <c r="AG463" s="16"/>
      <c r="AH463" s="16"/>
      <c r="AI463" s="16"/>
      <c r="AJ463" s="16"/>
      <c r="AK463" s="24" t="s">
        <v>564</v>
      </c>
    </row>
    <row r="464" spans="1:37" ht="61.5" customHeight="1" x14ac:dyDescent="0.25">
      <c r="A464" s="34" t="s">
        <v>1021</v>
      </c>
      <c r="B464" s="35" t="s">
        <v>341</v>
      </c>
      <c r="C464" s="31" t="s">
        <v>20</v>
      </c>
      <c r="D464" s="18">
        <v>44159</v>
      </c>
      <c r="E464" s="16">
        <v>1292941.23</v>
      </c>
      <c r="F464" s="16">
        <v>101268.16</v>
      </c>
      <c r="G464" s="16">
        <v>2449464.2799999998</v>
      </c>
      <c r="H464" s="16">
        <v>191851.51999999999</v>
      </c>
      <c r="I464" s="16">
        <v>1503631.54</v>
      </c>
      <c r="J464" s="16">
        <v>117770</v>
      </c>
      <c r="K464" s="16">
        <v>1503631.54</v>
      </c>
      <c r="L464" s="16">
        <v>117770.24000000001</v>
      </c>
      <c r="M464" s="16">
        <v>950380.02</v>
      </c>
      <c r="N464" s="16">
        <v>74437.440000000002</v>
      </c>
      <c r="O464" s="16">
        <v>1053451.53</v>
      </c>
      <c r="P464" s="16">
        <v>82510.399999999994</v>
      </c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>
        <v>328782</v>
      </c>
      <c r="AB464" s="16">
        <v>25751</v>
      </c>
      <c r="AC464" s="16">
        <v>77546</v>
      </c>
      <c r="AD464" s="16">
        <v>6074</v>
      </c>
      <c r="AE464" s="16">
        <v>175327</v>
      </c>
      <c r="AF464" s="16">
        <v>13732</v>
      </c>
      <c r="AG464" s="16"/>
      <c r="AH464" s="16"/>
      <c r="AI464" s="16"/>
      <c r="AJ464" s="16"/>
      <c r="AK464" s="24" t="s">
        <v>564</v>
      </c>
    </row>
    <row r="465" spans="1:37" ht="61.5" customHeight="1" x14ac:dyDescent="0.25">
      <c r="A465" s="34" t="s">
        <v>1022</v>
      </c>
      <c r="B465" s="35" t="s">
        <v>342</v>
      </c>
      <c r="C465" s="31" t="s">
        <v>29</v>
      </c>
      <c r="D465" s="18">
        <v>44159</v>
      </c>
      <c r="E465" s="16">
        <v>1016753.65</v>
      </c>
      <c r="F465" s="16">
        <v>79636.08</v>
      </c>
      <c r="G465" s="16"/>
      <c r="H465" s="16"/>
      <c r="I465" s="16">
        <v>1182438.01</v>
      </c>
      <c r="J465" s="16">
        <v>92613</v>
      </c>
      <c r="K465" s="16">
        <v>1182438.01</v>
      </c>
      <c r="L465" s="16">
        <v>92613.119999999995</v>
      </c>
      <c r="M465" s="16">
        <v>747367.57</v>
      </c>
      <c r="N465" s="16">
        <v>58536.72</v>
      </c>
      <c r="O465" s="16">
        <v>828421.79</v>
      </c>
      <c r="P465" s="16">
        <v>64885.2</v>
      </c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>
        <v>77546</v>
      </c>
      <c r="AD465" s="16">
        <v>6074</v>
      </c>
      <c r="AE465" s="16">
        <v>175327</v>
      </c>
      <c r="AF465" s="16">
        <v>13732</v>
      </c>
      <c r="AG465" s="16"/>
      <c r="AH465" s="16"/>
      <c r="AI465" s="16"/>
      <c r="AJ465" s="16"/>
      <c r="AK465" s="24" t="s">
        <v>564</v>
      </c>
    </row>
    <row r="466" spans="1:37" ht="61.5" customHeight="1" x14ac:dyDescent="0.25">
      <c r="A466" s="34" t="s">
        <v>1023</v>
      </c>
      <c r="B466" s="35" t="s">
        <v>343</v>
      </c>
      <c r="C466" s="31" t="s">
        <v>20</v>
      </c>
      <c r="D466" s="18">
        <v>44159</v>
      </c>
      <c r="E466" s="16">
        <v>2299239.83</v>
      </c>
      <c r="F466" s="16">
        <v>180085.36</v>
      </c>
      <c r="G466" s="16">
        <v>4355886.95</v>
      </c>
      <c r="H466" s="16">
        <v>341169.91999999998</v>
      </c>
      <c r="I466" s="16">
        <v>2673910.7999999998</v>
      </c>
      <c r="J466" s="16">
        <v>209431</v>
      </c>
      <c r="K466" s="16">
        <v>2673910.7999999998</v>
      </c>
      <c r="L466" s="16">
        <v>209431.04000000001</v>
      </c>
      <c r="M466" s="16">
        <v>1690062.57</v>
      </c>
      <c r="N466" s="16">
        <v>132372.24</v>
      </c>
      <c r="O466" s="16">
        <v>1873354.85</v>
      </c>
      <c r="P466" s="16">
        <v>146728.4</v>
      </c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>
        <v>328782</v>
      </c>
      <c r="AB466" s="16">
        <v>25751</v>
      </c>
      <c r="AC466" s="16">
        <v>77546</v>
      </c>
      <c r="AD466" s="16">
        <v>6074</v>
      </c>
      <c r="AE466" s="16">
        <v>175327</v>
      </c>
      <c r="AF466" s="16">
        <v>13732</v>
      </c>
      <c r="AG466" s="16"/>
      <c r="AH466" s="16"/>
      <c r="AI466" s="16"/>
      <c r="AJ466" s="16"/>
      <c r="AK466" s="24" t="s">
        <v>564</v>
      </c>
    </row>
    <row r="467" spans="1:37" ht="61.5" customHeight="1" x14ac:dyDescent="0.25">
      <c r="A467" s="34" t="s">
        <v>1024</v>
      </c>
      <c r="B467" s="35" t="s">
        <v>344</v>
      </c>
      <c r="C467" s="31" t="s">
        <v>1167</v>
      </c>
      <c r="D467" s="18">
        <v>44159</v>
      </c>
      <c r="E467" s="16"/>
      <c r="F467" s="16"/>
      <c r="G467" s="16">
        <v>1588190.39</v>
      </c>
      <c r="H467" s="16">
        <v>124393.22</v>
      </c>
      <c r="I467" s="16">
        <v>974928.75</v>
      </c>
      <c r="J467" s="16">
        <v>76360</v>
      </c>
      <c r="K467" s="16">
        <v>974928.75</v>
      </c>
      <c r="L467" s="16">
        <v>76360.19</v>
      </c>
      <c r="M467" s="16">
        <v>616210.01</v>
      </c>
      <c r="N467" s="16">
        <v>48263.95</v>
      </c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>
        <v>328782</v>
      </c>
      <c r="AB467" s="16">
        <v>25751</v>
      </c>
      <c r="AC467" s="16">
        <v>77546</v>
      </c>
      <c r="AD467" s="16">
        <v>6074</v>
      </c>
      <c r="AE467" s="16">
        <v>175327</v>
      </c>
      <c r="AF467" s="16">
        <v>13732</v>
      </c>
      <c r="AG467" s="16"/>
      <c r="AH467" s="16"/>
      <c r="AI467" s="16"/>
      <c r="AJ467" s="16"/>
      <c r="AK467" s="24" t="s">
        <v>564</v>
      </c>
    </row>
    <row r="468" spans="1:37" ht="61.5" customHeight="1" x14ac:dyDescent="0.25">
      <c r="A468" s="34" t="s">
        <v>1025</v>
      </c>
      <c r="B468" s="35" t="s">
        <v>515</v>
      </c>
      <c r="C468" s="31" t="s">
        <v>1176</v>
      </c>
      <c r="D468" s="18" t="s">
        <v>79</v>
      </c>
      <c r="E468" s="16">
        <v>1777619.94</v>
      </c>
      <c r="F468" s="16">
        <v>139230.07</v>
      </c>
      <c r="G468" s="16"/>
      <c r="H468" s="16"/>
      <c r="I468" s="16"/>
      <c r="J468" s="16"/>
      <c r="K468" s="16"/>
      <c r="L468" s="16"/>
      <c r="M468" s="16"/>
      <c r="N468" s="16"/>
      <c r="O468" s="16">
        <v>1448353.88</v>
      </c>
      <c r="P468" s="16">
        <v>113440.68</v>
      </c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>
        <v>328782</v>
      </c>
      <c r="AB468" s="16">
        <v>25751</v>
      </c>
      <c r="AC468" s="16">
        <v>77546</v>
      </c>
      <c r="AD468" s="16">
        <v>6074</v>
      </c>
      <c r="AE468" s="16">
        <v>175327</v>
      </c>
      <c r="AF468" s="16">
        <v>13732</v>
      </c>
      <c r="AG468" s="16"/>
      <c r="AH468" s="16"/>
      <c r="AI468" s="16"/>
      <c r="AJ468" s="16"/>
      <c r="AK468" s="24" t="s">
        <v>564</v>
      </c>
    </row>
    <row r="469" spans="1:37" ht="61.5" customHeight="1" x14ac:dyDescent="0.25">
      <c r="A469" s="34" t="s">
        <v>1026</v>
      </c>
      <c r="B469" s="35" t="s">
        <v>516</v>
      </c>
      <c r="C469" s="31" t="s">
        <v>1177</v>
      </c>
      <c r="D469" s="18">
        <v>44159</v>
      </c>
      <c r="E469" s="16"/>
      <c r="F469" s="16"/>
      <c r="G469" s="16">
        <v>4244472.6399999997</v>
      </c>
      <c r="H469" s="16">
        <v>332443.52000000002</v>
      </c>
      <c r="I469" s="16">
        <v>2605517.86</v>
      </c>
      <c r="J469" s="16">
        <v>204074</v>
      </c>
      <c r="K469" s="16">
        <v>2605517.86</v>
      </c>
      <c r="L469" s="16">
        <v>204074.23999999999</v>
      </c>
      <c r="M469" s="16">
        <v>1646834.37</v>
      </c>
      <c r="N469" s="16">
        <v>128986.44</v>
      </c>
      <c r="O469" s="16">
        <v>1825438.42</v>
      </c>
      <c r="P469" s="16">
        <v>142975.4</v>
      </c>
      <c r="Q469" s="16"/>
      <c r="R469" s="16"/>
      <c r="S469" s="16"/>
      <c r="T469" s="16"/>
      <c r="U469" s="16"/>
      <c r="V469" s="16"/>
      <c r="W469" s="16">
        <v>11324976.779999999</v>
      </c>
      <c r="X469" s="16">
        <v>887016</v>
      </c>
      <c r="Y469" s="16"/>
      <c r="Z469" s="16"/>
      <c r="AA469" s="16">
        <v>328782</v>
      </c>
      <c r="AB469" s="16">
        <v>25751</v>
      </c>
      <c r="AC469" s="16">
        <v>77546</v>
      </c>
      <c r="AD469" s="16">
        <v>6074</v>
      </c>
      <c r="AE469" s="16">
        <v>175327</v>
      </c>
      <c r="AF469" s="16">
        <v>13732</v>
      </c>
      <c r="AG469" s="16"/>
      <c r="AH469" s="16"/>
      <c r="AI469" s="16"/>
      <c r="AJ469" s="16"/>
      <c r="AK469" s="24" t="s">
        <v>564</v>
      </c>
    </row>
    <row r="470" spans="1:37" ht="61.5" customHeight="1" x14ac:dyDescent="0.25">
      <c r="A470" s="34" t="s">
        <v>1027</v>
      </c>
      <c r="B470" s="35" t="s">
        <v>517</v>
      </c>
      <c r="C470" s="31" t="s">
        <v>1178</v>
      </c>
      <c r="D470" s="18">
        <v>44159</v>
      </c>
      <c r="E470" s="16">
        <v>1773612.1700000002</v>
      </c>
      <c r="F470" s="16">
        <v>138916.17000000001</v>
      </c>
      <c r="G470" s="16">
        <v>3360090.5900000003</v>
      </c>
      <c r="H470" s="16">
        <v>263175.3</v>
      </c>
      <c r="I470" s="16"/>
      <c r="J470" s="16"/>
      <c r="K470" s="16"/>
      <c r="L470" s="16"/>
      <c r="M470" s="16">
        <v>1303698.52</v>
      </c>
      <c r="N470" s="16">
        <v>102110.71</v>
      </c>
      <c r="O470" s="16">
        <v>1445088.47</v>
      </c>
      <c r="P470" s="16">
        <v>113184.92</v>
      </c>
      <c r="Q470" s="16"/>
      <c r="R470" s="16"/>
      <c r="S470" s="16"/>
      <c r="T470" s="16"/>
      <c r="U470" s="16"/>
      <c r="V470" s="16"/>
      <c r="W470" s="16">
        <v>8849162.629999999</v>
      </c>
      <c r="X470" s="16">
        <v>693100.66</v>
      </c>
      <c r="Y470" s="16"/>
      <c r="Z470" s="16"/>
      <c r="AA470" s="16">
        <v>328782</v>
      </c>
      <c r="AB470" s="16">
        <v>25751</v>
      </c>
      <c r="AC470" s="16">
        <v>77546</v>
      </c>
      <c r="AD470" s="16">
        <v>6074</v>
      </c>
      <c r="AE470" s="16">
        <v>175327</v>
      </c>
      <c r="AF470" s="16">
        <v>13732</v>
      </c>
      <c r="AG470" s="16"/>
      <c r="AH470" s="16"/>
      <c r="AI470" s="16"/>
      <c r="AJ470" s="16"/>
      <c r="AK470" s="24" t="s">
        <v>564</v>
      </c>
    </row>
    <row r="471" spans="1:37" ht="61.5" customHeight="1" x14ac:dyDescent="0.25">
      <c r="A471" s="34" t="s">
        <v>1028</v>
      </c>
      <c r="B471" s="35" t="s">
        <v>345</v>
      </c>
      <c r="C471" s="31" t="s">
        <v>1</v>
      </c>
      <c r="D471" s="18">
        <v>44179</v>
      </c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>
        <v>2880868.91</v>
      </c>
      <c r="T471" s="16">
        <v>225640.8</v>
      </c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24" t="s">
        <v>564</v>
      </c>
    </row>
    <row r="472" spans="1:37" ht="61.5" customHeight="1" x14ac:dyDescent="0.25">
      <c r="A472" s="34" t="s">
        <v>1029</v>
      </c>
      <c r="B472" s="35" t="s">
        <v>346</v>
      </c>
      <c r="C472" s="31" t="s">
        <v>1</v>
      </c>
      <c r="D472" s="18">
        <v>44159</v>
      </c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>
        <v>9018786.3200000003</v>
      </c>
      <c r="T472" s="16">
        <v>706386.24</v>
      </c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24" t="s">
        <v>564</v>
      </c>
    </row>
    <row r="473" spans="1:37" ht="61.5" customHeight="1" x14ac:dyDescent="0.25">
      <c r="A473" s="34" t="s">
        <v>1030</v>
      </c>
      <c r="B473" s="35" t="s">
        <v>347</v>
      </c>
      <c r="C473" s="31" t="s">
        <v>5</v>
      </c>
      <c r="D473" s="18">
        <v>44159</v>
      </c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>
        <v>17411425.84</v>
      </c>
      <c r="X473" s="16">
        <v>1363730.24</v>
      </c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24" t="s">
        <v>564</v>
      </c>
    </row>
    <row r="474" spans="1:37" ht="61.5" customHeight="1" x14ac:dyDescent="0.25">
      <c r="A474" s="34" t="s">
        <v>1031</v>
      </c>
      <c r="B474" s="35" t="s">
        <v>348</v>
      </c>
      <c r="C474" s="31" t="s">
        <v>1179</v>
      </c>
      <c r="D474" s="18">
        <v>44159</v>
      </c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>
        <v>7618826.8799999999</v>
      </c>
      <c r="T474" s="16">
        <v>596736</v>
      </c>
      <c r="U474" s="16"/>
      <c r="V474" s="16"/>
      <c r="W474" s="16">
        <v>41983721.609999999</v>
      </c>
      <c r="X474" s="16">
        <v>3288327.52</v>
      </c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24" t="s">
        <v>564</v>
      </c>
    </row>
    <row r="475" spans="1:37" ht="61.5" customHeight="1" x14ac:dyDescent="0.25">
      <c r="A475" s="34" t="s">
        <v>1032</v>
      </c>
      <c r="B475" s="35" t="s">
        <v>518</v>
      </c>
      <c r="C475" s="31" t="s">
        <v>1</v>
      </c>
      <c r="D475" s="18" t="s">
        <v>79</v>
      </c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>
        <v>3047530.75</v>
      </c>
      <c r="T475" s="16">
        <v>238694.39999999999</v>
      </c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24" t="s">
        <v>564</v>
      </c>
    </row>
    <row r="476" spans="1:37" ht="61.5" customHeight="1" x14ac:dyDescent="0.25">
      <c r="A476" s="34" t="s">
        <v>1033</v>
      </c>
      <c r="B476" s="35" t="s">
        <v>519</v>
      </c>
      <c r="C476" s="31" t="s">
        <v>1</v>
      </c>
      <c r="D476" s="18" t="s">
        <v>79</v>
      </c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>
        <v>3047530.75</v>
      </c>
      <c r="T476" s="16">
        <v>238694.39999999999</v>
      </c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24" t="s">
        <v>564</v>
      </c>
    </row>
    <row r="477" spans="1:37" ht="61.5" customHeight="1" x14ac:dyDescent="0.25">
      <c r="A477" s="34" t="s">
        <v>1034</v>
      </c>
      <c r="B477" s="35" t="s">
        <v>349</v>
      </c>
      <c r="C477" s="31" t="s">
        <v>0</v>
      </c>
      <c r="D477" s="18" t="s">
        <v>79</v>
      </c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>
        <v>9264200.1400000006</v>
      </c>
      <c r="T477" s="16">
        <v>725608</v>
      </c>
      <c r="U477" s="16"/>
      <c r="V477" s="16"/>
      <c r="W477" s="16">
        <v>17155887.899999999</v>
      </c>
      <c r="X477" s="16">
        <v>1343715.52</v>
      </c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24" t="s">
        <v>564</v>
      </c>
    </row>
    <row r="478" spans="1:37" ht="61.5" customHeight="1" x14ac:dyDescent="0.25">
      <c r="A478" s="34" t="s">
        <v>1035</v>
      </c>
      <c r="B478" s="35" t="s">
        <v>520</v>
      </c>
      <c r="C478" s="31" t="s">
        <v>1</v>
      </c>
      <c r="D478" s="18" t="s">
        <v>79</v>
      </c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>
        <v>1047588.7</v>
      </c>
      <c r="T478" s="16">
        <v>82051.199999999997</v>
      </c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24" t="s">
        <v>564</v>
      </c>
    </row>
    <row r="479" spans="1:37" ht="61.5" customHeight="1" x14ac:dyDescent="0.25">
      <c r="A479" s="34" t="s">
        <v>1036</v>
      </c>
      <c r="B479" s="35" t="s">
        <v>521</v>
      </c>
      <c r="C479" s="31" t="s">
        <v>5</v>
      </c>
      <c r="D479" s="18" t="s">
        <v>79</v>
      </c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>
        <v>26668868.399999999</v>
      </c>
      <c r="X479" s="16">
        <v>2088808.96</v>
      </c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24" t="s">
        <v>564</v>
      </c>
    </row>
    <row r="480" spans="1:37" ht="61.5" customHeight="1" x14ac:dyDescent="0.25">
      <c r="A480" s="34" t="s">
        <v>1037</v>
      </c>
      <c r="B480" s="35" t="s">
        <v>350</v>
      </c>
      <c r="C480" s="31" t="s">
        <v>5</v>
      </c>
      <c r="D480" s="18" t="s">
        <v>79</v>
      </c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>
        <v>69970933.459999993</v>
      </c>
      <c r="X480" s="16">
        <v>5480394.2400000002</v>
      </c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24" t="s">
        <v>564</v>
      </c>
    </row>
    <row r="481" spans="1:37" ht="61.5" customHeight="1" x14ac:dyDescent="0.25">
      <c r="A481" s="34" t="s">
        <v>1038</v>
      </c>
      <c r="B481" s="35" t="s">
        <v>522</v>
      </c>
      <c r="C481" s="31" t="s">
        <v>0</v>
      </c>
      <c r="D481" s="18" t="s">
        <v>79</v>
      </c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>
        <v>4761766.8</v>
      </c>
      <c r="T481" s="16">
        <v>372960</v>
      </c>
      <c r="U481" s="16"/>
      <c r="V481" s="16"/>
      <c r="W481" s="16">
        <v>25164679.170000002</v>
      </c>
      <c r="X481" s="16">
        <v>1970995.04</v>
      </c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24" t="s">
        <v>564</v>
      </c>
    </row>
    <row r="482" spans="1:37" ht="61.5" customHeight="1" x14ac:dyDescent="0.25">
      <c r="A482" s="34" t="s">
        <v>1039</v>
      </c>
      <c r="B482" s="35" t="s">
        <v>523</v>
      </c>
      <c r="C482" s="31" t="s">
        <v>20</v>
      </c>
      <c r="D482" s="18" t="s">
        <v>79</v>
      </c>
      <c r="E482" s="16">
        <v>3495558.98</v>
      </c>
      <c r="F482" s="16">
        <v>273785.7</v>
      </c>
      <c r="G482" s="16">
        <v>6622301.6499999994</v>
      </c>
      <c r="H482" s="16">
        <v>518684.29</v>
      </c>
      <c r="I482" s="16">
        <v>4065175.27</v>
      </c>
      <c r="J482" s="16">
        <v>318400</v>
      </c>
      <c r="K482" s="16">
        <v>4065175.27</v>
      </c>
      <c r="L482" s="16">
        <v>318400.26</v>
      </c>
      <c r="M482" s="16">
        <v>2569420.2600000002</v>
      </c>
      <c r="N482" s="16">
        <v>201246.94</v>
      </c>
      <c r="O482" s="16">
        <v>2848081.46</v>
      </c>
      <c r="P482" s="16">
        <v>223072.76</v>
      </c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>
        <v>328782</v>
      </c>
      <c r="AB482" s="16">
        <v>25751</v>
      </c>
      <c r="AC482" s="16">
        <v>77546</v>
      </c>
      <c r="AD482" s="16">
        <v>6074</v>
      </c>
      <c r="AE482" s="16">
        <v>175327</v>
      </c>
      <c r="AF482" s="16">
        <v>13732</v>
      </c>
      <c r="AG482" s="16"/>
      <c r="AH482" s="16"/>
      <c r="AI482" s="16"/>
      <c r="AJ482" s="16"/>
      <c r="AK482" s="24" t="s">
        <v>564</v>
      </c>
    </row>
    <row r="483" spans="1:37" ht="61.5" customHeight="1" x14ac:dyDescent="0.25">
      <c r="A483" s="34" t="s">
        <v>1040</v>
      </c>
      <c r="B483" s="35" t="s">
        <v>524</v>
      </c>
      <c r="C483" s="31" t="s">
        <v>24</v>
      </c>
      <c r="D483" s="18" t="s">
        <v>79</v>
      </c>
      <c r="E483" s="16">
        <v>335171.49</v>
      </c>
      <c r="F483" s="16">
        <v>26251.93</v>
      </c>
      <c r="G483" s="16">
        <v>634979.04999999993</v>
      </c>
      <c r="H483" s="16">
        <v>49734.02</v>
      </c>
      <c r="I483" s="16">
        <v>389789.12</v>
      </c>
      <c r="J483" s="16">
        <v>30530</v>
      </c>
      <c r="K483" s="16"/>
      <c r="L483" s="16"/>
      <c r="M483" s="16">
        <v>246368.72999999998</v>
      </c>
      <c r="N483" s="16">
        <v>19296.55</v>
      </c>
      <c r="O483" s="16">
        <v>273088.14</v>
      </c>
      <c r="P483" s="16">
        <v>21389.32</v>
      </c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>
        <v>328782</v>
      </c>
      <c r="AB483" s="16">
        <v>25751</v>
      </c>
      <c r="AC483" s="16">
        <v>77546</v>
      </c>
      <c r="AD483" s="16">
        <v>6074</v>
      </c>
      <c r="AE483" s="16"/>
      <c r="AF483" s="16"/>
      <c r="AG483" s="16"/>
      <c r="AH483" s="16"/>
      <c r="AI483" s="16"/>
      <c r="AJ483" s="16"/>
      <c r="AK483" s="24" t="s">
        <v>564</v>
      </c>
    </row>
    <row r="484" spans="1:37" ht="61.5" customHeight="1" x14ac:dyDescent="0.25">
      <c r="A484" s="34" t="s">
        <v>1041</v>
      </c>
      <c r="B484" s="35" t="s">
        <v>527</v>
      </c>
      <c r="C484" s="31" t="s">
        <v>24</v>
      </c>
      <c r="D484" s="18" t="s">
        <v>79</v>
      </c>
      <c r="E484" s="16">
        <v>587399.57999999996</v>
      </c>
      <c r="F484" s="16">
        <v>46007.41</v>
      </c>
      <c r="G484" s="16">
        <v>1112822.6499999999</v>
      </c>
      <c r="H484" s="16">
        <v>87160.58</v>
      </c>
      <c r="I484" s="16">
        <v>683118.86</v>
      </c>
      <c r="J484" s="16">
        <v>53505</v>
      </c>
      <c r="K484" s="16"/>
      <c r="L484" s="16"/>
      <c r="M484" s="16">
        <v>431769.68000000005</v>
      </c>
      <c r="N484" s="16">
        <v>33817.870000000003</v>
      </c>
      <c r="O484" s="16">
        <v>478596.38</v>
      </c>
      <c r="P484" s="16">
        <v>37485.519999999997</v>
      </c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>
        <v>328782</v>
      </c>
      <c r="AB484" s="16">
        <v>25751</v>
      </c>
      <c r="AC484" s="16">
        <v>77546</v>
      </c>
      <c r="AD484" s="16">
        <v>6074</v>
      </c>
      <c r="AE484" s="16"/>
      <c r="AF484" s="16"/>
      <c r="AG484" s="16"/>
      <c r="AH484" s="16"/>
      <c r="AI484" s="16"/>
      <c r="AJ484" s="16"/>
      <c r="AK484" s="24" t="s">
        <v>564</v>
      </c>
    </row>
    <row r="485" spans="1:37" ht="61.5" customHeight="1" x14ac:dyDescent="0.25">
      <c r="A485" s="34" t="s">
        <v>1042</v>
      </c>
      <c r="B485" s="35" t="s">
        <v>528</v>
      </c>
      <c r="C485" s="31" t="s">
        <v>5</v>
      </c>
      <c r="D485" s="18" t="s">
        <v>79</v>
      </c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>
        <v>4432305.53</v>
      </c>
      <c r="X485" s="16">
        <v>347155.32</v>
      </c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24" t="s">
        <v>564</v>
      </c>
    </row>
    <row r="486" spans="1:37" ht="61.5" customHeight="1" x14ac:dyDescent="0.25">
      <c r="A486" s="34" t="s">
        <v>1043</v>
      </c>
      <c r="B486" s="35" t="s">
        <v>529</v>
      </c>
      <c r="C486" s="31" t="s">
        <v>24</v>
      </c>
      <c r="D486" s="18" t="s">
        <v>79</v>
      </c>
      <c r="E486" s="16">
        <v>529896.79999999993</v>
      </c>
      <c r="F486" s="16">
        <v>41503.57</v>
      </c>
      <c r="G486" s="16">
        <v>1003884.22</v>
      </c>
      <c r="H486" s="16">
        <v>78628.100000000006</v>
      </c>
      <c r="I486" s="16">
        <v>616245.76000000001</v>
      </c>
      <c r="J486" s="16">
        <v>48267</v>
      </c>
      <c r="K486" s="16"/>
      <c r="L486" s="16"/>
      <c r="M486" s="16">
        <v>389502.11000000004</v>
      </c>
      <c r="N486" s="16">
        <v>30507.31</v>
      </c>
      <c r="O486" s="16">
        <v>431744.76</v>
      </c>
      <c r="P486" s="16">
        <v>33815.919999999998</v>
      </c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>
        <v>328782</v>
      </c>
      <c r="AB486" s="16">
        <v>25751</v>
      </c>
      <c r="AC486" s="16">
        <v>77546</v>
      </c>
      <c r="AD486" s="16">
        <v>6074</v>
      </c>
      <c r="AE486" s="16"/>
      <c r="AF486" s="16"/>
      <c r="AG486" s="16"/>
      <c r="AH486" s="16"/>
      <c r="AI486" s="16"/>
      <c r="AJ486" s="16"/>
      <c r="AK486" s="24" t="s">
        <v>564</v>
      </c>
    </row>
    <row r="487" spans="1:37" ht="61.5" customHeight="1" x14ac:dyDescent="0.25">
      <c r="A487" s="34" t="s">
        <v>1044</v>
      </c>
      <c r="B487" s="35" t="s">
        <v>530</v>
      </c>
      <c r="C487" s="31" t="s">
        <v>19</v>
      </c>
      <c r="D487" s="18" t="s">
        <v>79</v>
      </c>
      <c r="E487" s="16">
        <v>554901.79999999993</v>
      </c>
      <c r="F487" s="16">
        <v>43462.06</v>
      </c>
      <c r="G487" s="16">
        <v>1051255.93</v>
      </c>
      <c r="H487" s="16">
        <v>82338.429999999993</v>
      </c>
      <c r="I487" s="16">
        <v>645325.42000000004</v>
      </c>
      <c r="J487" s="16">
        <v>50544</v>
      </c>
      <c r="K487" s="16"/>
      <c r="L487" s="16"/>
      <c r="M487" s="16">
        <v>407882.1</v>
      </c>
      <c r="N487" s="16">
        <v>31946.9</v>
      </c>
      <c r="O487" s="16">
        <v>452118.11</v>
      </c>
      <c r="P487" s="16">
        <v>35411.64</v>
      </c>
      <c r="Q487" s="16"/>
      <c r="R487" s="16"/>
      <c r="S487" s="16"/>
      <c r="T487" s="16"/>
      <c r="U487" s="16"/>
      <c r="V487" s="16"/>
      <c r="W487" s="16">
        <v>2887288.31</v>
      </c>
      <c r="X487" s="16">
        <v>226143.59</v>
      </c>
      <c r="Y487" s="16"/>
      <c r="Z487" s="16"/>
      <c r="AA487" s="16">
        <v>328782</v>
      </c>
      <c r="AB487" s="16">
        <v>25751</v>
      </c>
      <c r="AC487" s="16">
        <v>77546</v>
      </c>
      <c r="AD487" s="16">
        <v>6074</v>
      </c>
      <c r="AE487" s="16"/>
      <c r="AF487" s="16"/>
      <c r="AG487" s="16"/>
      <c r="AH487" s="16"/>
      <c r="AI487" s="16"/>
      <c r="AJ487" s="16"/>
      <c r="AK487" s="24" t="s">
        <v>564</v>
      </c>
    </row>
    <row r="488" spans="1:37" ht="61.5" customHeight="1" x14ac:dyDescent="0.25">
      <c r="A488" s="34" t="s">
        <v>1045</v>
      </c>
      <c r="B488" s="35" t="s">
        <v>525</v>
      </c>
      <c r="C488" s="31" t="s">
        <v>5</v>
      </c>
      <c r="D488" s="18" t="s">
        <v>79</v>
      </c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>
        <v>3322457.8</v>
      </c>
      <c r="X488" s="16">
        <v>260227.75</v>
      </c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24" t="s">
        <v>564</v>
      </c>
    </row>
    <row r="489" spans="1:37" ht="61.5" customHeight="1" x14ac:dyDescent="0.25">
      <c r="A489" s="34" t="s">
        <v>1046</v>
      </c>
      <c r="B489" s="35" t="s">
        <v>531</v>
      </c>
      <c r="C489" s="31" t="s">
        <v>19</v>
      </c>
      <c r="D489" s="18" t="s">
        <v>79</v>
      </c>
      <c r="E489" s="16">
        <v>549412.9</v>
      </c>
      <c r="F489" s="16">
        <v>43032.14</v>
      </c>
      <c r="G489" s="16">
        <v>1040857.26</v>
      </c>
      <c r="H489" s="16">
        <v>81523.97</v>
      </c>
      <c r="I489" s="16">
        <v>638942.07999999996</v>
      </c>
      <c r="J489" s="16">
        <v>50044</v>
      </c>
      <c r="K489" s="16"/>
      <c r="L489" s="16"/>
      <c r="M489" s="16">
        <v>403847.46</v>
      </c>
      <c r="N489" s="16">
        <v>31630.9</v>
      </c>
      <c r="O489" s="16">
        <v>447645.91</v>
      </c>
      <c r="P489" s="16">
        <v>35061.360000000001</v>
      </c>
      <c r="Q489" s="16"/>
      <c r="R489" s="16"/>
      <c r="S489" s="16"/>
      <c r="T489" s="16"/>
      <c r="U489" s="16"/>
      <c r="V489" s="16"/>
      <c r="W489" s="16">
        <v>2897451.75</v>
      </c>
      <c r="X489" s="16">
        <v>226939.63</v>
      </c>
      <c r="Y489" s="16"/>
      <c r="Z489" s="16"/>
      <c r="AA489" s="16">
        <v>328782</v>
      </c>
      <c r="AB489" s="16">
        <v>25751</v>
      </c>
      <c r="AC489" s="16">
        <v>77546</v>
      </c>
      <c r="AD489" s="16">
        <v>6074</v>
      </c>
      <c r="AE489" s="16"/>
      <c r="AF489" s="16"/>
      <c r="AG489" s="16"/>
      <c r="AH489" s="16"/>
      <c r="AI489" s="16"/>
      <c r="AJ489" s="16"/>
      <c r="AK489" s="24" t="s">
        <v>564</v>
      </c>
    </row>
    <row r="490" spans="1:37" ht="61.5" customHeight="1" x14ac:dyDescent="0.25">
      <c r="A490" s="34" t="s">
        <v>1047</v>
      </c>
      <c r="B490" s="35" t="s">
        <v>526</v>
      </c>
      <c r="C490" s="31" t="s">
        <v>24</v>
      </c>
      <c r="D490" s="18" t="s">
        <v>79</v>
      </c>
      <c r="E490" s="16">
        <v>589316.34</v>
      </c>
      <c r="F490" s="16">
        <v>46157.54</v>
      </c>
      <c r="G490" s="16">
        <v>1116453.94</v>
      </c>
      <c r="H490" s="16">
        <v>87444.99</v>
      </c>
      <c r="I490" s="16">
        <v>685347.96000000008</v>
      </c>
      <c r="J490" s="16">
        <v>53679</v>
      </c>
      <c r="K490" s="16"/>
      <c r="L490" s="16"/>
      <c r="M490" s="16">
        <v>433178.6</v>
      </c>
      <c r="N490" s="16">
        <v>33928.22</v>
      </c>
      <c r="O490" s="16">
        <v>480158.1</v>
      </c>
      <c r="P490" s="16">
        <v>37607.839999999997</v>
      </c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>
        <v>328782</v>
      </c>
      <c r="AB490" s="16">
        <v>25751</v>
      </c>
      <c r="AC490" s="16">
        <v>77546</v>
      </c>
      <c r="AD490" s="16">
        <v>6074</v>
      </c>
      <c r="AE490" s="16"/>
      <c r="AF490" s="16"/>
      <c r="AG490" s="16"/>
      <c r="AH490" s="16"/>
      <c r="AI490" s="16"/>
      <c r="AJ490" s="16"/>
      <c r="AK490" s="24" t="s">
        <v>564</v>
      </c>
    </row>
    <row r="491" spans="1:37" ht="61.5" customHeight="1" x14ac:dyDescent="0.25">
      <c r="A491" s="34" t="s">
        <v>1048</v>
      </c>
      <c r="B491" s="35" t="s">
        <v>351</v>
      </c>
      <c r="C491" s="31" t="s">
        <v>1</v>
      </c>
      <c r="D491" s="18">
        <v>44159</v>
      </c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>
        <v>6256009.2199999997</v>
      </c>
      <c r="T491" s="16">
        <v>489994.85</v>
      </c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24" t="s">
        <v>564</v>
      </c>
    </row>
    <row r="492" spans="1:37" ht="61.5" customHeight="1" x14ac:dyDescent="0.25">
      <c r="A492" s="34" t="s">
        <v>1049</v>
      </c>
      <c r="B492" s="35" t="s">
        <v>352</v>
      </c>
      <c r="C492" s="31" t="s">
        <v>12</v>
      </c>
      <c r="D492" s="18">
        <v>44159</v>
      </c>
      <c r="E492" s="16">
        <v>2232327.5100000002</v>
      </c>
      <c r="F492" s="16">
        <v>174844.53</v>
      </c>
      <c r="G492" s="16">
        <v>4229122.2300000004</v>
      </c>
      <c r="H492" s="16">
        <v>331241.21999999997</v>
      </c>
      <c r="I492" s="16">
        <v>2596094.83</v>
      </c>
      <c r="J492" s="16">
        <v>203336</v>
      </c>
      <c r="K492" s="16">
        <v>2596094.83</v>
      </c>
      <c r="L492" s="16">
        <v>203336.19</v>
      </c>
      <c r="M492" s="16">
        <v>1640878.49</v>
      </c>
      <c r="N492" s="16">
        <v>128519.95</v>
      </c>
      <c r="O492" s="16">
        <v>1818836.6</v>
      </c>
      <c r="P492" s="16">
        <v>142458.32</v>
      </c>
      <c r="Q492" s="16"/>
      <c r="R492" s="16"/>
      <c r="S492" s="16"/>
      <c r="T492" s="16"/>
      <c r="U492" s="16"/>
      <c r="V492" s="16"/>
      <c r="W492" s="16">
        <v>10560686.040000001</v>
      </c>
      <c r="X492" s="16">
        <v>827153.79</v>
      </c>
      <c r="Y492" s="16"/>
      <c r="Z492" s="16"/>
      <c r="AA492" s="16">
        <v>328782</v>
      </c>
      <c r="AB492" s="16">
        <v>25751</v>
      </c>
      <c r="AC492" s="16">
        <v>77546</v>
      </c>
      <c r="AD492" s="16">
        <v>6074</v>
      </c>
      <c r="AE492" s="16">
        <v>175327</v>
      </c>
      <c r="AF492" s="16">
        <v>13732</v>
      </c>
      <c r="AG492" s="16"/>
      <c r="AH492" s="16"/>
      <c r="AI492" s="16"/>
      <c r="AJ492" s="16"/>
      <c r="AK492" s="24" t="s">
        <v>564</v>
      </c>
    </row>
    <row r="493" spans="1:37" ht="61.5" customHeight="1" x14ac:dyDescent="0.25">
      <c r="A493" s="34" t="s">
        <v>1050</v>
      </c>
      <c r="B493" s="35" t="s">
        <v>474</v>
      </c>
      <c r="C493" s="31" t="s">
        <v>0</v>
      </c>
      <c r="D493" s="18">
        <v>44405</v>
      </c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>
        <v>10710127.99</v>
      </c>
      <c r="T493" s="16">
        <v>838858.66</v>
      </c>
      <c r="U493" s="16"/>
      <c r="V493" s="16"/>
      <c r="W493" s="16">
        <v>11683310.66</v>
      </c>
      <c r="X493" s="16">
        <v>915082.1</v>
      </c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24" t="s">
        <v>564</v>
      </c>
    </row>
    <row r="494" spans="1:37" ht="61.5" customHeight="1" x14ac:dyDescent="0.25">
      <c r="A494" s="34" t="s">
        <v>1051</v>
      </c>
      <c r="B494" s="35" t="s">
        <v>353</v>
      </c>
      <c r="C494" s="31" t="s">
        <v>24</v>
      </c>
      <c r="D494" s="18">
        <v>44159</v>
      </c>
      <c r="E494" s="16">
        <v>350418.44</v>
      </c>
      <c r="F494" s="16">
        <v>27446.13</v>
      </c>
      <c r="G494" s="16">
        <v>663864.24</v>
      </c>
      <c r="H494" s="16">
        <v>51996.42</v>
      </c>
      <c r="I494" s="16">
        <v>407520.62</v>
      </c>
      <c r="J494" s="16">
        <v>31919</v>
      </c>
      <c r="K494" s="16"/>
      <c r="L494" s="16"/>
      <c r="M494" s="16">
        <v>257576.04</v>
      </c>
      <c r="N494" s="16">
        <v>20174.349999999999</v>
      </c>
      <c r="O494" s="16">
        <v>285510.92</v>
      </c>
      <c r="P494" s="16">
        <v>22362.32</v>
      </c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>
        <v>328782</v>
      </c>
      <c r="AB494" s="16">
        <v>25751</v>
      </c>
      <c r="AC494" s="16">
        <v>77546</v>
      </c>
      <c r="AD494" s="16">
        <v>6074</v>
      </c>
      <c r="AE494" s="16"/>
      <c r="AF494" s="16"/>
      <c r="AG494" s="16"/>
      <c r="AH494" s="16"/>
      <c r="AI494" s="16"/>
      <c r="AJ494" s="16"/>
      <c r="AK494" s="24" t="s">
        <v>564</v>
      </c>
    </row>
    <row r="495" spans="1:37" ht="61.5" customHeight="1" x14ac:dyDescent="0.25">
      <c r="A495" s="34" t="s">
        <v>1052</v>
      </c>
      <c r="B495" s="35" t="s">
        <v>354</v>
      </c>
      <c r="C495" s="31" t="s">
        <v>5</v>
      </c>
      <c r="D495" s="18">
        <v>44159</v>
      </c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>
        <v>10727947.229999999</v>
      </c>
      <c r="X495" s="16">
        <v>840254.34</v>
      </c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24" t="s">
        <v>564</v>
      </c>
    </row>
    <row r="496" spans="1:37" ht="61.5" customHeight="1" x14ac:dyDescent="0.25">
      <c r="A496" s="34" t="s">
        <v>1053</v>
      </c>
      <c r="B496" s="35" t="s">
        <v>355</v>
      </c>
      <c r="C496" s="31" t="s">
        <v>24</v>
      </c>
      <c r="D496" s="18" t="s">
        <v>79</v>
      </c>
      <c r="E496" s="16">
        <v>530332.42999999993</v>
      </c>
      <c r="F496" s="16">
        <v>41537.69</v>
      </c>
      <c r="G496" s="16">
        <v>1004709.51</v>
      </c>
      <c r="H496" s="16">
        <v>78692.740000000005</v>
      </c>
      <c r="I496" s="16">
        <v>616752.37</v>
      </c>
      <c r="J496" s="16">
        <v>48306</v>
      </c>
      <c r="K496" s="16"/>
      <c r="L496" s="16"/>
      <c r="M496" s="16">
        <v>389822.31</v>
      </c>
      <c r="N496" s="16">
        <v>30532.39</v>
      </c>
      <c r="O496" s="16">
        <v>432099.7</v>
      </c>
      <c r="P496" s="16">
        <v>33843.72</v>
      </c>
      <c r="Q496" s="16"/>
      <c r="R496" s="16" t="s">
        <v>561</v>
      </c>
      <c r="S496" s="16" t="s">
        <v>561</v>
      </c>
      <c r="T496" s="16" t="s">
        <v>561</v>
      </c>
      <c r="U496" s="16" t="s">
        <v>561</v>
      </c>
      <c r="V496" s="16" t="s">
        <v>561</v>
      </c>
      <c r="W496" s="16" t="s">
        <v>561</v>
      </c>
      <c r="X496" s="16" t="s">
        <v>561</v>
      </c>
      <c r="Y496" s="16"/>
      <c r="Z496" s="16"/>
      <c r="AA496" s="16">
        <v>328782</v>
      </c>
      <c r="AB496" s="16">
        <v>25751</v>
      </c>
      <c r="AC496" s="16">
        <v>77546</v>
      </c>
      <c r="AD496" s="16">
        <v>6074</v>
      </c>
      <c r="AE496" s="16"/>
      <c r="AF496" s="16"/>
      <c r="AG496" s="16"/>
      <c r="AH496" s="16"/>
      <c r="AI496" s="16"/>
      <c r="AJ496" s="16"/>
      <c r="AK496" s="24" t="s">
        <v>564</v>
      </c>
    </row>
    <row r="498" spans="2:32" x14ac:dyDescent="0.25">
      <c r="B498" s="9"/>
    </row>
    <row r="499" spans="2:32" x14ac:dyDescent="0.25">
      <c r="B499" s="11"/>
    </row>
    <row r="502" spans="2:32" ht="26.25" x14ac:dyDescent="0.4">
      <c r="B502" s="25" t="s">
        <v>1180</v>
      </c>
      <c r="C502" s="26"/>
      <c r="D502" s="27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</row>
    <row r="503" spans="2:32" ht="26.25" x14ac:dyDescent="0.4">
      <c r="B503" s="25" t="s">
        <v>1055</v>
      </c>
      <c r="C503" s="26"/>
      <c r="D503" s="27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AF503" s="28" t="s">
        <v>1181</v>
      </c>
    </row>
    <row r="519" spans="2:2" x14ac:dyDescent="0.25">
      <c r="B519" s="9" t="s">
        <v>59</v>
      </c>
    </row>
    <row r="520" spans="2:2" x14ac:dyDescent="0.25">
      <c r="B520" s="11" t="s">
        <v>60</v>
      </c>
    </row>
  </sheetData>
  <autoFilter ref="B14:AK496"/>
  <mergeCells count="24">
    <mergeCell ref="B7:AJ7"/>
    <mergeCell ref="B6:AJ6"/>
    <mergeCell ref="E11:AJ11"/>
    <mergeCell ref="A15:B15"/>
    <mergeCell ref="B11:B13"/>
    <mergeCell ref="AC12:AD12"/>
    <mergeCell ref="AE12:AF12"/>
    <mergeCell ref="AG12:AH12"/>
    <mergeCell ref="E13:AJ13"/>
    <mergeCell ref="Q12:R12"/>
    <mergeCell ref="S12:T12"/>
    <mergeCell ref="U12:V12"/>
    <mergeCell ref="W12:X12"/>
    <mergeCell ref="Y12:Z12"/>
    <mergeCell ref="AA12:AB12"/>
    <mergeCell ref="A11:A14"/>
    <mergeCell ref="D11:D13"/>
    <mergeCell ref="AK11:AK13"/>
    <mergeCell ref="E12:F12"/>
    <mergeCell ref="G12:H12"/>
    <mergeCell ref="I12:J12"/>
    <mergeCell ref="K12:L12"/>
    <mergeCell ref="M12:N12"/>
    <mergeCell ref="O12:P12"/>
  </mergeCells>
  <pageMargins left="0.78740157480314965" right="0.39370078740157483" top="0.78740157480314965" bottom="0.78740157480314965" header="0.39370078740157483" footer="0.15748031496062992"/>
  <pageSetup paperSize="9" scale="32" fitToHeight="0" orientation="landscape" useFirstPageNumber="1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решение на постановление</vt:lpstr>
      <vt:lpstr>'решение на постановление'!Заголовки_для_печати</vt:lpstr>
      <vt:lpstr>'решение на постановление'!Область_печати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Ким Екатерина Игоревна</cp:lastModifiedBy>
  <cp:lastPrinted>2021-10-21T06:35:54Z</cp:lastPrinted>
  <dcterms:created xsi:type="dcterms:W3CDTF">2017-08-17T14:37:23Z</dcterms:created>
  <dcterms:modified xsi:type="dcterms:W3CDTF">2021-11-17T14:27:15Z</dcterms:modified>
</cp:coreProperties>
</file>